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105" yWindow="-105" windowWidth="19410" windowHeight="10290" tabRatio="746" activeTab="10"/>
  </bookViews>
  <sheets>
    <sheet name="PL 1" sheetId="2" r:id="rId1"/>
    <sheet name="PL2" sheetId="12" r:id="rId2"/>
    <sheet name="PL3" sheetId="4" r:id="rId3"/>
    <sheet name="PL4" sheetId="5" r:id="rId4"/>
    <sheet name="PL5" sheetId="10" r:id="rId5"/>
    <sheet name="PL6" sheetId="17" r:id="rId6"/>
    <sheet name="PL7" sheetId="16" r:id="rId7"/>
    <sheet name="PL8" sheetId="13" r:id="rId8"/>
    <sheet name="PL9" sheetId="14" r:id="rId9"/>
    <sheet name="PL10" sheetId="18" r:id="rId10"/>
    <sheet name="PL11" sheetId="19" r:id="rId11"/>
  </sheets>
  <definedNames>
    <definedName name="_xlnm._FilterDatabase" localSheetId="0" hidden="1">'PL 1'!$A$2:$O$127</definedName>
    <definedName name="_xlnm._FilterDatabase" localSheetId="2" hidden="1">'PL3'!$A$3:$F$4</definedName>
    <definedName name="_xlnm._FilterDatabase" localSheetId="3" hidden="1">'PL4'!$A$2:$D$25</definedName>
    <definedName name="_xlnm._FilterDatabase" localSheetId="5" hidden="1">'PL6'!$A$3:$F$15</definedName>
    <definedName name="_xlnm._FilterDatabase" localSheetId="6" hidden="1">'PL7'!$A$2:$L$51</definedName>
    <definedName name="_ftn1" localSheetId="6">'PL7'!$J$9</definedName>
    <definedName name="_ftn2" localSheetId="6">'PL7'!$J$10</definedName>
    <definedName name="_ftn3" localSheetId="6">'PL7'!$J$11</definedName>
    <definedName name="_ftnref3" localSheetId="6">'PL7'!$J$6</definedName>
    <definedName name="_xlnm.Print_Titles" localSheetId="0">'PL 1'!$2:$2</definedName>
    <definedName name="_xlnm.Print_Titles" localSheetId="9">'PL10'!$2:$5</definedName>
    <definedName name="_xlnm.Print_Titles" localSheetId="10">'PL11'!$2:$5</definedName>
    <definedName name="_xlnm.Print_Titles" localSheetId="1">'PL2'!$2:$2</definedName>
    <definedName name="_xlnm.Print_Titles" localSheetId="2">'PL3'!$3:$3</definedName>
    <definedName name="_xlnm.Print_Titles" localSheetId="3">'PL4'!$2:$2</definedName>
    <definedName name="_xlnm.Print_Titles" localSheetId="4">'PL5'!$2:$2</definedName>
    <definedName name="_xlnm.Print_Titles" localSheetId="8">'PL9'!$3:$5</definedName>
  </definedNames>
  <calcPr calcId="162913"/>
</workbook>
</file>

<file path=xl/calcChain.xml><?xml version="1.0" encoding="utf-8"?>
<calcChain xmlns="http://schemas.openxmlformats.org/spreadsheetml/2006/main">
  <c r="F56" i="14" l="1"/>
  <c r="E56" i="14"/>
  <c r="F55" i="14"/>
  <c r="E55" i="14"/>
  <c r="F54" i="14"/>
  <c r="E54" i="14"/>
  <c r="F53" i="14"/>
  <c r="E53" i="14"/>
  <c r="I52" i="14"/>
  <c r="I44" i="14" s="1"/>
  <c r="G52" i="14"/>
  <c r="G44" i="14" s="1"/>
  <c r="F52" i="14"/>
  <c r="E52" i="14"/>
  <c r="F51" i="14"/>
  <c r="E51" i="14"/>
  <c r="F50" i="14"/>
  <c r="F49" i="14" s="1"/>
  <c r="E50" i="14"/>
  <c r="I49" i="14"/>
  <c r="G49" i="14"/>
  <c r="E49" i="14"/>
  <c r="F48" i="14"/>
  <c r="E48" i="14"/>
  <c r="F47" i="14"/>
  <c r="F45" i="14" s="1"/>
  <c r="E47" i="14"/>
  <c r="E45" i="14" s="1"/>
  <c r="E44" i="14" s="1"/>
  <c r="F46" i="14"/>
  <c r="E46" i="14"/>
  <c r="I45" i="14"/>
  <c r="G45" i="14"/>
  <c r="F43" i="14"/>
  <c r="E43" i="14"/>
  <c r="F42" i="14"/>
  <c r="E42" i="14"/>
  <c r="F41" i="14"/>
  <c r="E41" i="14"/>
  <c r="F40" i="14"/>
  <c r="E40" i="14"/>
  <c r="F39" i="14"/>
  <c r="E39" i="14"/>
  <c r="F38" i="14"/>
  <c r="E38" i="14"/>
  <c r="I37" i="14"/>
  <c r="I36" i="14" s="1"/>
  <c r="G37" i="14"/>
  <c r="G36" i="14" s="1"/>
  <c r="F35" i="14"/>
  <c r="E35" i="14"/>
  <c r="F34" i="14"/>
  <c r="E34" i="14"/>
  <c r="F33" i="14"/>
  <c r="F32" i="14" s="1"/>
  <c r="E33" i="14"/>
  <c r="E32" i="14" s="1"/>
  <c r="I32" i="14"/>
  <c r="H32" i="14"/>
  <c r="G32" i="14"/>
  <c r="F31" i="14"/>
  <c r="E31" i="14"/>
  <c r="F30" i="14"/>
  <c r="E30" i="14"/>
  <c r="F29" i="14"/>
  <c r="E29" i="14"/>
  <c r="F28" i="14"/>
  <c r="F27" i="14" s="1"/>
  <c r="E28" i="14"/>
  <c r="I27" i="14"/>
  <c r="G27" i="14"/>
  <c r="F26" i="14"/>
  <c r="E26" i="14"/>
  <c r="F25" i="14"/>
  <c r="E25" i="14"/>
  <c r="F24" i="14"/>
  <c r="E24" i="14"/>
  <c r="F23" i="14"/>
  <c r="E23" i="14"/>
  <c r="I22" i="14"/>
  <c r="G22" i="14"/>
  <c r="G14" i="14" s="1"/>
  <c r="F21" i="14"/>
  <c r="E21" i="14"/>
  <c r="F20" i="14"/>
  <c r="E20" i="14"/>
  <c r="F19" i="14"/>
  <c r="F18" i="14"/>
  <c r="E18" i="14"/>
  <c r="F17" i="14"/>
  <c r="E17" i="14"/>
  <c r="F16" i="14"/>
  <c r="E16" i="14"/>
  <c r="I15" i="14"/>
  <c r="I14" i="14" s="1"/>
  <c r="H15" i="14"/>
  <c r="H14" i="14" s="1"/>
  <c r="G15" i="14"/>
  <c r="H13" i="14"/>
  <c r="E13" i="14" s="1"/>
  <c r="F13" i="14"/>
  <c r="F12" i="14"/>
  <c r="F11" i="14" s="1"/>
  <c r="E12" i="14"/>
  <c r="E11" i="14" s="1"/>
  <c r="I11" i="14"/>
  <c r="H11" i="14"/>
  <c r="G11" i="14"/>
  <c r="F9" i="14"/>
  <c r="E9" i="14"/>
  <c r="F8" i="14"/>
  <c r="F7" i="14" s="1"/>
  <c r="E8" i="14"/>
  <c r="E7" i="14" s="1"/>
  <c r="I7" i="14"/>
  <c r="H7" i="14"/>
  <c r="G7" i="14"/>
  <c r="C25" i="13"/>
  <c r="C23" i="13"/>
  <c r="C21" i="13"/>
  <c r="C19" i="13" s="1"/>
  <c r="C17" i="13" s="1"/>
  <c r="C16" i="13"/>
  <c r="C15" i="13"/>
  <c r="C14" i="13" s="1"/>
  <c r="C13" i="13"/>
  <c r="C29" i="13" s="1"/>
  <c r="C9" i="13"/>
  <c r="C5" i="13"/>
  <c r="C27" i="13" s="1"/>
  <c r="F39" i="19"/>
  <c r="I39" i="19" s="1"/>
  <c r="F38" i="19"/>
  <c r="I38" i="19" s="1"/>
  <c r="I37" i="19" s="1"/>
  <c r="I36" i="19" s="1"/>
  <c r="H37" i="19"/>
  <c r="H36" i="19" s="1"/>
  <c r="G37" i="19"/>
  <c r="G36" i="19" s="1"/>
  <c r="F37" i="19"/>
  <c r="F36" i="19" s="1"/>
  <c r="E37" i="19"/>
  <c r="E36" i="19" s="1"/>
  <c r="D37" i="19"/>
  <c r="D36" i="19" s="1"/>
  <c r="C37" i="19"/>
  <c r="C36" i="19" s="1"/>
  <c r="F35" i="19"/>
  <c r="I35" i="19" s="1"/>
  <c r="F34" i="19"/>
  <c r="F33" i="19" s="1"/>
  <c r="H33" i="19"/>
  <c r="G33" i="19"/>
  <c r="E33" i="19"/>
  <c r="D33" i="19"/>
  <c r="C33" i="19"/>
  <c r="F32" i="19"/>
  <c r="I32" i="19" s="1"/>
  <c r="I31" i="19" s="1"/>
  <c r="H31" i="19"/>
  <c r="G31" i="19"/>
  <c r="E31" i="19"/>
  <c r="D31" i="19"/>
  <c r="C31" i="19"/>
  <c r="F30" i="19"/>
  <c r="I30" i="19" s="1"/>
  <c r="F29" i="19"/>
  <c r="I29" i="19" s="1"/>
  <c r="F28" i="19"/>
  <c r="I28" i="19" s="1"/>
  <c r="F27" i="19"/>
  <c r="I27" i="19" s="1"/>
  <c r="F26" i="19"/>
  <c r="I26" i="19" s="1"/>
  <c r="F25" i="19"/>
  <c r="I25" i="19" s="1"/>
  <c r="F24" i="19"/>
  <c r="I24" i="19" s="1"/>
  <c r="H23" i="19"/>
  <c r="H18" i="19" s="1"/>
  <c r="F23" i="19"/>
  <c r="I23" i="19" s="1"/>
  <c r="F22" i="19"/>
  <c r="I22" i="19" s="1"/>
  <c r="F21" i="19"/>
  <c r="I21" i="19" s="1"/>
  <c r="F20" i="19"/>
  <c r="I20" i="19" s="1"/>
  <c r="F19" i="19"/>
  <c r="I19" i="19" s="1"/>
  <c r="G18" i="19"/>
  <c r="E18" i="19"/>
  <c r="D18" i="19"/>
  <c r="C18" i="19"/>
  <c r="F17" i="19"/>
  <c r="F16" i="19"/>
  <c r="I16" i="19" s="1"/>
  <c r="H15" i="19"/>
  <c r="G15" i="19"/>
  <c r="E15" i="19"/>
  <c r="D15" i="19"/>
  <c r="C15" i="19"/>
  <c r="F14" i="19"/>
  <c r="F13" i="19"/>
  <c r="I13" i="19" s="1"/>
  <c r="H12" i="19"/>
  <c r="G12" i="19"/>
  <c r="E12" i="19"/>
  <c r="D12" i="19"/>
  <c r="C12" i="19"/>
  <c r="F10" i="19"/>
  <c r="I10" i="19" s="1"/>
  <c r="F9" i="19"/>
  <c r="I9" i="19" s="1"/>
  <c r="I8" i="19" s="1"/>
  <c r="I7" i="19" s="1"/>
  <c r="H8" i="19"/>
  <c r="H7" i="19" s="1"/>
  <c r="G8" i="19"/>
  <c r="G7" i="19" s="1"/>
  <c r="E8" i="19"/>
  <c r="E7" i="19" s="1"/>
  <c r="D8" i="19"/>
  <c r="D7" i="19" s="1"/>
  <c r="C8" i="19"/>
  <c r="C7" i="19" s="1"/>
  <c r="D51" i="18"/>
  <c r="E51" i="18" s="1"/>
  <c r="D50" i="18"/>
  <c r="E50" i="18" s="1"/>
  <c r="D49" i="18"/>
  <c r="E49" i="18" s="1"/>
  <c r="D48" i="18"/>
  <c r="E48" i="18" s="1"/>
  <c r="D47" i="18"/>
  <c r="E47" i="18" s="1"/>
  <c r="D46" i="18"/>
  <c r="E46" i="18" s="1"/>
  <c r="D45" i="18"/>
  <c r="E45" i="18" s="1"/>
  <c r="D44" i="18"/>
  <c r="E44" i="18" s="1"/>
  <c r="D43" i="18"/>
  <c r="E43" i="18" s="1"/>
  <c r="D42" i="18"/>
  <c r="E42" i="18" s="1"/>
  <c r="D41" i="18"/>
  <c r="E41" i="18" s="1"/>
  <c r="D40" i="18"/>
  <c r="E40" i="18" s="1"/>
  <c r="D39" i="18"/>
  <c r="E39" i="18" s="1"/>
  <c r="D38" i="18"/>
  <c r="E38" i="18" s="1"/>
  <c r="D37" i="18"/>
  <c r="E37" i="18" s="1"/>
  <c r="D36" i="18"/>
  <c r="E36" i="18" s="1"/>
  <c r="D35" i="18"/>
  <c r="E35" i="18" s="1"/>
  <c r="D34" i="18"/>
  <c r="E34" i="18" s="1"/>
  <c r="D33" i="18"/>
  <c r="E33" i="18" s="1"/>
  <c r="D32" i="18"/>
  <c r="E32" i="18" s="1"/>
  <c r="D31" i="18"/>
  <c r="E31" i="18" s="1"/>
  <c r="D30" i="18"/>
  <c r="E30" i="18" s="1"/>
  <c r="D29" i="18"/>
  <c r="E29" i="18" s="1"/>
  <c r="C28" i="18"/>
  <c r="C6" i="18" s="1"/>
  <c r="D27" i="18"/>
  <c r="E27" i="18" s="1"/>
  <c r="D26" i="18"/>
  <c r="E26" i="18" s="1"/>
  <c r="D25" i="18"/>
  <c r="E25" i="18" s="1"/>
  <c r="D24" i="18"/>
  <c r="E24" i="18" s="1"/>
  <c r="D23" i="18"/>
  <c r="E23" i="18" s="1"/>
  <c r="D22" i="18"/>
  <c r="E22" i="18" s="1"/>
  <c r="D21" i="18"/>
  <c r="E21" i="18" s="1"/>
  <c r="D20" i="18"/>
  <c r="E20" i="18" s="1"/>
  <c r="D19" i="18"/>
  <c r="E19" i="18" s="1"/>
  <c r="D18" i="18"/>
  <c r="E18" i="18" s="1"/>
  <c r="D17" i="18"/>
  <c r="E17" i="18" s="1"/>
  <c r="D16" i="18"/>
  <c r="E16" i="18" s="1"/>
  <c r="D15" i="18"/>
  <c r="E15" i="18" s="1"/>
  <c r="D14" i="18"/>
  <c r="E14" i="18" s="1"/>
  <c r="D13" i="18"/>
  <c r="E13" i="18" s="1"/>
  <c r="D12" i="18"/>
  <c r="E12" i="18" s="1"/>
  <c r="D11" i="18"/>
  <c r="D10" i="18"/>
  <c r="E10" i="18" s="1"/>
  <c r="D9" i="18"/>
  <c r="E9" i="18" s="1"/>
  <c r="D8" i="18"/>
  <c r="E8" i="18" s="1"/>
  <c r="D7" i="18"/>
  <c r="E7" i="18" s="1"/>
  <c r="F22" i="14" l="1"/>
  <c r="H10" i="14"/>
  <c r="I10" i="14"/>
  <c r="E27" i="14"/>
  <c r="E22" i="14"/>
  <c r="F15" i="14"/>
  <c r="F14" i="14" s="1"/>
  <c r="F10" i="14" s="1"/>
  <c r="F6" i="14" s="1"/>
  <c r="E37" i="14"/>
  <c r="E36" i="14" s="1"/>
  <c r="G10" i="14"/>
  <c r="G6" i="14" s="1"/>
  <c r="F44" i="14"/>
  <c r="E15" i="14"/>
  <c r="E14" i="14" s="1"/>
  <c r="E10" i="14" s="1"/>
  <c r="E6" i="14" s="1"/>
  <c r="F37" i="14"/>
  <c r="F36" i="14" s="1"/>
  <c r="F31" i="19"/>
  <c r="H6" i="14"/>
  <c r="I6" i="14"/>
  <c r="C30" i="13"/>
  <c r="C12" i="13"/>
  <c r="C8" i="13" s="1"/>
  <c r="C4" i="13" s="1"/>
  <c r="C28" i="13"/>
  <c r="C26" i="13" s="1"/>
  <c r="C24" i="13" s="1"/>
  <c r="G11" i="19"/>
  <c r="G6" i="19" s="1"/>
  <c r="F12" i="19"/>
  <c r="C11" i="19"/>
  <c r="C6" i="19" s="1"/>
  <c r="H11" i="19"/>
  <c r="H6" i="19" s="1"/>
  <c r="E11" i="19"/>
  <c r="E6" i="19" s="1"/>
  <c r="F15" i="19"/>
  <c r="D11" i="19"/>
  <c r="D6" i="19" s="1"/>
  <c r="F8" i="19"/>
  <c r="F7" i="19" s="1"/>
  <c r="D28" i="18"/>
  <c r="E28" i="18" s="1"/>
  <c r="D6" i="18"/>
  <c r="I18" i="19"/>
  <c r="I17" i="19"/>
  <c r="I15" i="19" s="1"/>
  <c r="I14" i="19"/>
  <c r="I12" i="19" s="1"/>
  <c r="I34" i="19"/>
  <c r="I33" i="19" s="1"/>
  <c r="F18" i="19"/>
  <c r="E11" i="18"/>
  <c r="E6" i="18" l="1"/>
  <c r="F11" i="19"/>
  <c r="F6" i="19" s="1"/>
  <c r="I11" i="19"/>
  <c r="I6" i="19" s="1"/>
</calcChain>
</file>

<file path=xl/comments1.xml><?xml version="1.0" encoding="utf-8"?>
<comments xmlns="http://schemas.openxmlformats.org/spreadsheetml/2006/main">
  <authors>
    <author>Author</author>
  </authors>
  <commentList>
    <comment ref="B39" authorId="0" shapeId="0">
      <text>
        <r>
          <rPr>
            <sz val="10"/>
            <color rgb="FF000000"/>
            <rFont val="Calibri"/>
            <family val="2"/>
            <scheme val="minor"/>
          </rPr>
          <t>Đã cập nhật</t>
        </r>
      </text>
    </comment>
  </commentList>
</comments>
</file>

<file path=xl/sharedStrings.xml><?xml version="1.0" encoding="utf-8"?>
<sst xmlns="http://schemas.openxmlformats.org/spreadsheetml/2006/main" count="2817" uniqueCount="1285">
  <si>
    <t>STT</t>
  </si>
  <si>
    <t>Tên nhiệm vụ</t>
  </si>
  <si>
    <t>Đơn vị chủ trì thực hiện</t>
  </si>
  <si>
    <t>Văn bản giao nhiệm vụ</t>
  </si>
  <si>
    <t>Thời hạn</t>
  </si>
  <si>
    <t>Kết quả</t>
  </si>
  <si>
    <t>Mô tả</t>
  </si>
  <si>
    <t>Hoàn thành và đưa vào khai thác hiệu quả các cơ sở dữ liệu quốc gia; các cơ sở dữ liệu dùng chung theo danh mục đã ban hành của bộ, ngành, địa phương để phát triển kinh tế - xã hội</t>
  </si>
  <si>
    <t>Các bộ, ngành, địa phương</t>
  </si>
  <si>
    <t>Nghị quyết số 11/NQ-CP ngày 14/01/2026</t>
  </si>
  <si>
    <t>Hoàn thành các Cơ sở dữ liệu quốc gia; Các Cơ sở dữ liệu dùng chung của các bộ, ngành</t>
  </si>
  <si>
    <t>Đang thực hiện</t>
  </si>
  <si>
    <t>Triển khai theo lộ trình của Trung ương: 100% dữ liệu hộ tịch được số hóa và làm sạch dữ liệu sai lệch sau số hóa. 99,9% dữ liệu giấy chứng nhận quyền sử dụng đất được rà soát, làm sạch. 99,56% thông tin về nhà ở được rà soát, cập nhật vào CSDL dùng chung ngành xây dựng, 99,97% số định danh cá nhân được rà soát, cập nhật vào phần mềm quản lý người tham gia BHXH, BHYT,... đồng thời triển khai theo kế hoạch của tỉnh: Xây dựng và đưa vào vận hành Hệ thống cơ sở dữ liệu chuyên ngành tỉnh Điện Biên (Gồm CSDL quản lý cán bộ CCVC, CSDL ngành Nông nghiệp và PTNT, CSDL ngành Xây dựng, CSDL ngành Công thương, CSDL ngành Văn hóa Thể thao và Du lịch, CSDL ngành Khoa học và Công nghệ (bao gồm cả CSDL thông tin và truyền thông), CSDL ngành Kế hoạch và Đầu tư (quản lý vốn ngoài ngân sách), CSDL Lao động, Thương binh và Xã hội, CSDL ngành Giáo dục và Đào tạo); Hệ thống cơ sở dữ liệu văn bản, hồ sơ công việc; Hệ thống cơ sở dữ liệu tích hợp dùng chung; Hệ thống cơ sở dữ liệu nền địa lý (GIS); Cổng dữ liệu mở bảo đảm tuân thủ các quy định tại Điều 13, Điều 14 Luật Dữ liệu) bảo đảm tiến độ, chất lượng theo yêu cầu.</t>
  </si>
  <si>
    <t/>
  </si>
  <si>
    <t>Đã hoàn thành</t>
  </si>
  <si>
    <t>Nghị quyết số 71/NQ-CP</t>
  </si>
  <si>
    <t>Hoàn thành kết nối</t>
  </si>
  <si>
    <t>Các địa phương</t>
  </si>
  <si>
    <t>Ban hành bộ trường thông tin dữ liệu gốc, dữ liệu chủ, dữ liệu tham chiếu, trong đó đảm bảo cập nhật, đồng bộ lên Hệ thống từ điển dữ liệu dùng chung</t>
  </si>
  <si>
    <t>Bộ trường thông tin được ban hành</t>
  </si>
  <si>
    <t>Xây dựng phương án bố trí kinh phí triển khai xây dựng và duy trì nền tảng “Bình dân học vụ số”, kinh phí triển khai hỗ trợ tổ công nghệ số cộng đồng, mạng lưới đại sứ số, mô hình chợ số - nông thôn số, kinh phí tuyên truyền nâng cao kỹ năng số và kinh phí khác phục vụ triển khai phong trào “Bình dân học vụ số” và tuyên truyền phục vụ triển khai Đề án 06</t>
  </si>
  <si>
    <t>Bộ Tài chính và các địa phương theo phân cấp quản lý ngân sách</t>
  </si>
  <si>
    <t>Phương án được trình cấp có thẩm quyền xem xét, phê duyệt; Triển khai hiệu quả nền tảng Bình dân học vụ số</t>
  </si>
  <si>
    <t>Hoàn thành phương án xử lý dứt điểm các cơ sở vật chất, tài sản công (nhà, đất) tại cơ quan, tổ chức, đơn vị thuộc phạm vi quản lý bị dôi dư sau khi thực hiện quá trình sắp xếp, tinh gọn bộ máy hành chính theo Nghị quyết số 18-NQ/TW</t>
  </si>
  <si>
    <t>Thông báo số 148/TB-VPCP ngày 23/3/2026 của Văn phòng Chính phủ</t>
  </si>
  <si>
    <t>Rà soát, tạo lập, chuẩn hóa, làm sạch dữ liệu, xác định, công bố và cập nhật bộ dữ liệu chủ chuyên ngành tích hợp vào Hệ thống Từ điển dữ liệu dùng chung</t>
  </si>
  <si>
    <t>Thông báo số 167/TB-VPCP ngày 02/4/2026 của Văn phòng Chính phủ</t>
  </si>
  <si>
    <t>Rà soát, sửa đổi các quy định, cắt giảm thủ tục hành chính, thành phần hồ sơ, tái sử dụng dữ liệu đã có trong các cơ sở dữ liệu</t>
  </si>
  <si>
    <t>Triển khai kết nối Hệ thống thông tin giải quyết thủ tục hành chính với 09 cơ sở dữ liệu đã được công bố</t>
  </si>
  <si>
    <t>Tổ chức tổng kết 01 năm triển khai phong trào “Bình dân học vụ số”</t>
  </si>
  <si>
    <t>Hoàn thành kết nối, khai thác, chia sẻ hiệu quả dữ liệu; triển khai các sáng kiến mở dữ liệu.</t>
  </si>
  <si>
    <t>Giao một đầu mối thống nhất về chuyển đổi số chịu trách nhiệm quản lý, điều phối hạ tầng số, nền - tảng số, CSDL, kết nối, chia sẻ và bảo đảm an ninh dữ liệu</t>
  </si>
  <si>
    <t>Thông báo số 246/TB-VPCP ngày 12/5/2026 của Văn phòng Chính phủ</t>
  </si>
  <si>
    <t>Tỉnh đang nghiên cứu triển khai thực hiện nhiệm vụ</t>
  </si>
  <si>
    <t>Các bộ, cơ quan, địa phương theo chức năng, nhiệm vụ rà soát toàn bộ các nhiệm vụ quá hạn (trong Phụ lục I Thông báo số 246/TB-VPCP), xác định rõ nguyên nhân, trách nhiệm, giải pháp và lộ trình đề hoàn thành; đối với các nhiệm vụ liên ngành, phức tạp, chưa có tiền lệ, bộ, cơ quan chủ trì có đánh giá, đề xuất điêu chỉnh thời hạn phù hợp và xác định rõ trách nhiệm thực thi, không để chậm muộn, gửi Cơ quan Thường trực Ban Chỉ đạo của Chính phủ trước ngày 20 tháng 5 năm 2026</t>
  </si>
  <si>
    <t>Tỉnh đã rà soát, hoàn thành các nhiệm vụ quá hạn (UBND tỉnh đã ban hành Quyết định số 964/QĐ-UBND ngày 11/5/2026 Ban hành Khung kiến trúc dữ liệu, Khung quản trị, quản lý dữ liệu, Từ điển dữ liệu dùng chung (Phiên bản 1.0)</t>
  </si>
  <si>
    <t>Các Bộ, ngành, địa phương có trung tâm dữ liệu dùng riêng, trực tiếp quản lý, vận hành các hệ thống thông tin trọng yếu xây dựng, hình thành Trung tâm giám sát an ninh mạng tập trung, đảm bảo hoạt động giám sát và sẵn sàng ứng phó với các nguy cơ tấn công mạng.</t>
  </si>
  <si>
    <t>Các bộ, cơ quan, địa phương</t>
  </si>
  <si>
    <t>- Chia sẻ dữ liệu giám sát với hệ thống giám sát an ninh mạng quốc gia;
- Bộ trưởng chỉ đạo đơn vị chuyên trách về công nghệ thông tin chủ trì, phối hợp với  xây dựng phương án ứng cứu sự cố an ninh mạng cho hệ thống thuộc phạm vi quản lý, thực hiện công tác giám sát, điều phối, ứng phó xử lý sự cố (trừ các hệ thống thông tin trong lĩnh vực quân sự, quốc phòng và cơ yếu).
- Hoàn thành trong tháng 5/2026.</t>
  </si>
  <si>
    <t>Kế hoạch số 04-KH/BCĐTW, ngày 05/01/2026</t>
  </si>
  <si>
    <t>Theo phạm vi quản lý, tổ chức rà soát, đánh giá tổng thể về an ninh mạng, bảo mật thông tin và an ninh dữ liệu đối với các cơ sở dữ liệu quốc gia, chuyên ngành, hệ thống thông tin và nguồn nhân lực.</t>
  </si>
  <si>
    <t>Hoàn thành trong tháng 6/2026</t>
  </si>
  <si>
    <t>Chỉ đạo các cơ quan, đơn vị huy động mọi nguồn lực để khắc phục ngay những lỗ hổng bảo mật trong các hệ thống thông tin.</t>
  </si>
  <si>
    <t>Hoàn thành trong tháng 4/2026</t>
  </si>
  <si>
    <t>Công an tỉnh đã huy động các nguồn lực từ các cơ quan, đơn vị liên quan (chuyên gia của tập đoàn BKAV, Sở Khoa học và Công nghệ) triển khai các biện pháp thường xuyên rà quét, kiểm tra lỗ hổng bảo mật đối với các hệ thống thông tin trên địa bàn tỉnh và khắc phục sự cố, lỗ hổng bảo mật. Đến nay đã tiến hành rà quét, khắc phục lỗ lổng bảo mật tại 29 đơn vị; đồng thời đã ban hành 29 công văn gửi các đơn vị để chấn chỉnh, khắc phục các sơ hở, thiếu sót. Công an tỉnh tiếp tục rà quét và xử lý ngay các lỗ hổng bảo mật theo đúng quy trình ngay sau khi phát hiện.</t>
  </si>
  <si>
    <t>Tổ chức thẩm định, phê duyệt cấp độ đối với toàn bộ các hệ thống thông tin trọng yếu do mình trực tiếp quản lý, vận hành.</t>
  </si>
  <si>
    <t>- Đối với hạ tầng và các hệ thống thông tin đang xây dựng hoặc sẽ triển khai trong thời gian tới, yêu cầu bắt buộc phải thực hiện phê duyệt cấp độ an toàn thông tin trước khi đưa vào vận hành chính thức.
- Đối với các hệ thống thông tin và hạ tầng hiện đang sử dụng, cần khẩn trương rà soát, đánh giá và thực hiện phê duyệt cấp độ an toàn thông tin theo đúng quy định.
- Hoàn thành trong tháng 4/2026</t>
  </si>
  <si>
    <t>Thực hiện thiết lập kênh kết nối trao đổi thông tin, dữ liệu phục vụ giám sát, điều phối ứng cứu, khắc phục sự cố an toàn thông tin, an ninh mạng theo hướng dẫn của lực lượng chuyên trách bảo vệ an ninh mạng Bộ Công an theo quy định (trừ các hệ thống thông tin trong lĩnh vực quân sự, quốc phòng và cơ yếu).</t>
  </si>
  <si>
    <t>Triển khai tổng thể các giải pháp giám sát, bảo đảm an ninh mạng, bảo mật thông tin, an ninh dữ liệu cho các hệ thống thông tin trong phạm vi quản lý.</t>
  </si>
  <si>
    <t>Triển khai mô hình bảo đảm an toàn thông tin 4 lớp.</t>
  </si>
  <si>
    <t>- Các lớp gồm: (1) Lực lượng tại chỗ chịu trách nhiệm vận hành, giám sát và ứng cứu ban đầu khi sự cố xảy ra. (2) Hệ thống hoặc dịch vụ giám sát 24/7, giúp phát hiện sớm các nguy cơ. (3) Đơn vị độc lập thực hiện kiểm tra, đánh giá định kỳ để đảm bảo khách quan và minh bạch. (4) Kết nối, chia sẻ thông tin với hệ thống giám sát an ninh mạng quốc gia, bảo đảm sự phối hợp liên thông trên phạm vi toàn quốc (trừ các hệ thống thông tin quân sự, quốc phòng, cơ yếu).
- Hoàn thành trong tháng 4/2026</t>
  </si>
  <si>
    <t>Theo phạm vi quản lý rà soát tổng thể cơ cấu tổ chức, đầu mối, chức năng, nhiệm vụ của các cơ quan, tổ chức, đơn vị về ĐMST, khởi nghiệp sáng tạo; xác định rõ đầu mối chủ trì, trách nhiệm phối hợp, khắc phục tình trạng phân tán đầu mối, chồng chéo chức năng, hoạt động kém hiệu quả.</t>
  </si>
  <si>
    <t>Báo cáo kết quả trong tháng 5/2026</t>
  </si>
  <si>
    <t>Công văn số 1734-CV/VPTW, 13/4/2026</t>
  </si>
  <si>
    <t>Chủ động rà soát nâng cấp đường truyền Internet, bảo đảm ổn định, đặc biệt tại các địa bàn vùng sâu, vùng biên giới, hải đảo.</t>
  </si>
  <si>
    <t>Thông báo số 17-TB/CQTTBCĐ ngày 29/12/2025</t>
  </si>
  <si>
    <t>Tỉnh đã tập trung triển khai nâng cao chất lượng kết nối Internet, chú trọng mở rộng vùng phủ, cải thiện độ ổn định và khả năng đáp ứng lưu lượng truy cập, ưu tiên các địa bàn vùng sâu, vùng xa, vùng biên giới, phục vụ yêu cầu kết nối, khai thác các hệ thống thông tin và dịch vụ số.</t>
  </si>
  <si>
    <t>Chủ động rà soát bố trí kinh phí để nâng cấp, thay thế hoặc bổ sung trang thiết bị CNTT đã xuống cấp.</t>
  </si>
  <si>
    <t>Trên cơ sở đề xuất của các cơ quan, đơn vị, kết hợp với triển khai rà soát, đánh giá hiện trạng trang thiết bị CNTT trên địa bàn tỉnh, UBND tỉnh  đã cân đối, bố trí kinh phí đầu tư, thay thế, bổ sung trang thiết bị công nghệ thông tin theo lộ trình, góp phần bảo đảm điều kiện kỹ thuật cần thiết cho việc vận hành hệ thống thông tin tại các cơ quan, đơn vị.</t>
  </si>
  <si>
    <t>Chủ động rà soát khắc phục triệt để tình trạng còn lỗi của các hệ thống thông tin.</t>
  </si>
  <si>
    <t>Các cơ quan, đơn vị tăng cường công tác kiểm tra, giám sát, phối hợp với đơn vị quản trị để xử lý các lỗi phát sinh trong quá trình vận hành; từng bước chuẩn hóa quy trình quản lý, vận hành nhằm nâng cao tính ổn định và khả năng khai thác hệ thống, nhất là các hệ thống thông tin dùng chung của tỉnh (Hệ thống thông tin giải quyết TTHC, Hệ thống Quản lý văn bản và điều hành, Hệ thống báo cáo, Hệ thống thư điện tử,…).</t>
  </si>
  <si>
    <t>Phối hợp với Ban Cơ yếu Chính phủ cấp đầy đủ chứng thư số cho lãnh đạo và cán bộ chuyên môn của 4 khối cơ quan Đảng, Hội đồng nhân dân, Uỷ ban nhân dân, Uỷ ban Mặt trận Tổ quốc.</t>
  </si>
  <si>
    <t>Tỉnh phối hợp với Ban Cơ yếu Chính phủ triển khai cấp đầy đủ chứng thư số cho các cơ quan, đơn vị góp phần bảo đảm yêu cầu xác thực, an toàn, bảo mật trong trao đổi, xử lý văn bản điện tử và thực hiện các giao dịch trên môi trường số, tổng số chứng thư số cấp cho khối UBND đến thời điểm báo cáo là 22.011 (2.398 tổ chức, 19.613 cá nhân)</t>
  </si>
  <si>
    <t>Bố trí cán bộ chuyên trách CNTT tại xã, phường phù hợp.</t>
  </si>
  <si>
    <t>Tổ chức tập huấn kỹ năng số cho cán bộ, người dân và phát huy vai trò Tổ công nghệ số cộng đồng.</t>
  </si>
  <si>
    <t>Chủ động rà soát, tham mưu cấp có thẩm quyền điều chỉnh, bổ sung những cơ chế, chính sách chưa được giải quyết ở những văn bản đã ban hành để tiếp tục hoàn thiện thể chế, chính sách cho KHCN, ĐMST, CĐS.</t>
  </si>
  <si>
    <t>Bảo đảm các quy định về phân cấp, phân quyền, phân định thẩm quyền gắn với nền tảng số, dữ liệu để thống nhất, thông suốt;</t>
  </si>
  <si>
    <t>Chương trình số 02-CTr/BCĐTW, 02/02/2026</t>
  </si>
  <si>
    <t>Các cấp ủy, chính quyền địa phương trong tỉnh đã tích cực, chủ động rà soát hệ thống văn bản quy phạm pháp luật, cơ chế, chính sách có liên quan đến phát triển KHCN, ĐMST, CĐS. Qua rà soát, các đơn vị đã kịp thời tham mưu HĐND, UBND tỉnh ban hành các văn bản quy phạm pháp luật, trong đó có Quyết định phân cấp quản lý nhà nước đối với một số lĩnh vực khoa học và công nghệ trên địa bàn tỉnh Điện Biên (thay thế Quyết định số 03/2024/QĐ-UBND và Quyết định số 27/2025/QĐ-UBND), Quyết định của UBND tỉnh ban hành Quy chế quản lý, cập nhật, khai thác, sử dụng và chia sẻ cơ sở dữ liệu công chứng, chứng thực trên địa bàn tỉnh Điện Biên;Nghị quyết của HĐND tỉnh quy định nội dung và mức chi quản lý hoạt động, thực hiện nhiệm vụ khoa học, công nghệ và đổi mới sáng tạo sử dụng ngân sách nhà nước thuộc phạm vi quản lý của tỉnh Điện Biên (thay thế Nghị quyết số 02/2024/NQ-HĐND ngày 18/6/2024 của HĐND tỉnh); Nghị quyết của HĐND tỉnh quy định một số chính sách hỗ trợ phát triển khoa học, công nghệ, đổi mới sáng tạo và chuyển đổi số trên địa bàn tỉnh Điện Biên (dự kiến trình HĐND tỉnh tại kỳ họp thường lệ giữa năm 2026).</t>
  </si>
  <si>
    <t>Rà soát, xây dựng hoàn thiện các tiêu chuẩn, quy chuẩn, hướng dẫn kỹ thuật cho chuyển đổi số và phát triển KHCN, ĐMST, phục vụ phát triển kinh tế xã hội.</t>
  </si>
  <si>
    <t>Các tiêu chuẩn, quy chuẩn, hướng dẫn kỹ thuật phục vụ phát triển kinh tế xã hội.</t>
  </si>
  <si>
    <t>Các cấp ủy, chính quyền địa phương trong tỉnh đã tích cực, chủ động rà soát hệ thống văn bản quy phạm pháp luật, cơ chế, chính sách có liên quan đến phát triển KHCN, ĐMST, CĐS. Qua rà soát, các đơn vị đã kịp thời tham mưu HĐND, UBND tỉnh ban hành các văn bản quy phạm pháp luật</t>
  </si>
  <si>
    <t>Ban hành theo thẩm quyền hoặc trình cấp có thẩm quyền ban hành danh mục dữ liệu gốc, dữ liệu chủ, dữ liệu mở, làm cơ sở kết nối, chia sẻ và tái sử dụng dữ liệu</t>
  </si>
  <si>
    <t>Các danh mục làm cơ sở kết nối, chia sẻ và tái sử dụng dữ liệu</t>
  </si>
  <si>
    <t>Rà soát, nâng cấp và bảo đảm điều kiện tối thiểu phục vụ chuyển đổi số của cơ quan, địa phương (nhất là tại cấp xã).</t>
  </si>
  <si>
    <t>'- Đường truyền và kết nối mạng ổn định, chữ ký số cá nhân.
- Trang bị máy tính cấu hình tối thiểu và thiết bị làm việc thiết yếu.
- Bố trí cán bộ phụ trách công nghệ thông tin, chuyển đổi số phù hợp với khối lượng công việc.
- Đối với địa phương (cấp xã), việc rà soát, nâng cấp bảo đảm đồng bộ, thống nhất với Mô hình chuyển đổi số cấp xã do Bộ Khoa học và Công nghệ hướng dẫn.</t>
  </si>
  <si>
    <t>Nội dung nhiệm vụ cụ thể</t>
  </si>
  <si>
    <t>Cơ quan/Cá nhân được giao nhiệm vụ</t>
  </si>
  <si>
    <t>Kết quả thực hiện cụ thể</t>
  </si>
  <si>
    <t>Sở Khoa học và Công nghệ</t>
  </si>
  <si>
    <t>Sở Nông nghiệp và Môi trường</t>
  </si>
  <si>
    <t>Sở Văn hóa, Thể thao và Du lịch</t>
  </si>
  <si>
    <t>Thời hạn
hoàn thành</t>
  </si>
  <si>
    <t>Tiến độ
thực hiện</t>
  </si>
  <si>
    <t>Cơ quan chủ trì/Tham mưu</t>
  </si>
  <si>
    <t>Hạn hoàn thành</t>
  </si>
  <si>
    <t>Đánh giá</t>
  </si>
  <si>
    <t>Sở Tài chính</t>
  </si>
  <si>
    <t>Công an tỉnh</t>
  </si>
  <si>
    <t>Nghiên cứu phát triển kinh tế không gian tầm thấp trở thành động lực mới phù hợp với điều kiện của tỉnh.</t>
  </si>
  <si>
    <t>Tên nhiệm vụ/dự án</t>
  </si>
  <si>
    <t>Đơn vị chủ trì</t>
  </si>
  <si>
    <t>I</t>
  </si>
  <si>
    <t>Phát triển khoa học, công nghệ</t>
  </si>
  <si>
    <t>Xây dựng bản đồ số các sản phầm OCOP, nghề truyền thống, làng nghề, làng nghề truyền thống tỉnh Điện Biên phục vụ phát triển du lịch</t>
  </si>
  <si>
    <t>Phát triển kinh tế không gian tầm thấp gắn với logistics, nông nghiệp và du lịch, cứu hộ, cứu nạn</t>
  </si>
  <si>
    <t>II</t>
  </si>
  <si>
    <t>Đổi mới sáng tạo</t>
  </si>
  <si>
    <t>Xây dựng hạ tầng kỹ thuật Trung tâm đổi mới sáng tạo tỉnh Điện Biên</t>
  </si>
  <si>
    <t>III</t>
  </si>
  <si>
    <t>Chuyển đổi số</t>
  </si>
  <si>
    <t>Xây dựng Trung tâm tích hợp dữ liệu tỉnh</t>
  </si>
  <si>
    <t>Chuyển đổi số trong các cơ quan Đảng</t>
  </si>
  <si>
    <t>Văn phòng Tỉnh ủy</t>
  </si>
  <si>
    <t>Số hóa tài liệu tại Lưu trữ trong các cơ quan, cấp ủy Đảng.</t>
  </si>
  <si>
    <t>Sở Nội vụ</t>
  </si>
  <si>
    <t>Sở Văn hoá, Thể thao và Du lịch</t>
  </si>
  <si>
    <t>Sở Công Thương</t>
  </si>
  <si>
    <t>Rà soát, tham mưu cấp có thẩm quyền điều chỉnh, bổ sung những cơ chế, chính sách chưa được giải quyết ở những văn bản đã ban hành để tiếp tục hoàn thiện thể chế, chính sách cho KHCN, ĐMST, CĐS</t>
  </si>
  <si>
    <t>Rà soát, xây dựng hoàn thiện các tiêu chuẩn, quy chuẩn, hướng dẫn kỹ thuật cho chuyển đổi số và phát triển KHCN, ĐMST, phục vụ phát triển kinh tế xã hội</t>
  </si>
  <si>
    <t>Ban hành theo thẩm quyền danh mục dữ liệu gốc, dữ liệu chủ, dữ liệu mở, làm cơ sở kết nối, chia sẻ và tái sử dụng dữ liệu</t>
  </si>
  <si>
    <t>Rà soát nâng cấp đường truyền Internet, bảo đảm ổn định, đặc biệt tại các địa bàn vùng sâu, vùng biên giới</t>
  </si>
  <si>
    <t>Rà soát bố trí kinh phí để nâng cấp, thay thế hoặc bổ sung trang thiết bị CNTT đã xuống cấp</t>
  </si>
  <si>
    <t>Rà soát khắc phục triệt để tình trạng còn lỗi của các hệ thống thông tin</t>
  </si>
  <si>
    <t>Phối hợp với Ban Cơ yếu Chính phủ cấp đầy đủ chứng thư số cho lãnh đạo và cán bộ chuyên môn của khối Ủy ban nhân dân</t>
  </si>
  <si>
    <t>Bố trí cán bộ chuyên trách CNTT, chuyển đổi số phù hợp với khối lượng công việc</t>
  </si>
  <si>
    <t>Vận hành Trung tâm dữ liệu dùng riêng, Trung tâm giám sát an ninh mạng tập trung, đảm bảo hoạt động giám sát và sẵn sàng ứng phó với các nguy cơ tấn công mạng</t>
  </si>
  <si>
    <t>Theo phạm vi quản lý, tổ chức rà soát, đánh giá tổng thể về an ninh mạng, bảo mật thông tin và an ninh dữ liệu đối với các cơ sở dữ liệu chuyên ngành, hệ thống thông tin và nguồn nhân lực</t>
  </si>
  <si>
    <t>Huy động mọi nguồn lực để khắc phục ngay những lỗ hổng bảo mật trong các hệ thống thông tin</t>
  </si>
  <si>
    <t>Tổ chức thẩm định, phê duyệt cấp độ đối với toàn bộ các hệ thống thông tin trọng yếu do mình trực tiếp quản lý, vận hành</t>
  </si>
  <si>
    <t>Thực hiện thiết lập kênh kết nối trao đổi thông tin, dữ liệu phục vụ giám sát, điều phối ứng cứu, khắc phục sự cố an toàn thông tin, an ninh mạng theo hướng dẫn của lực lượng chuyên trách bảo vệ an ninh mạng Bộ Công an</t>
  </si>
  <si>
    <t>Triển khai tổng thể các giải pháp giám sát, bảo đảm an ninh mạng, bảo mật thông tin, an ninh dữ liệu cho các hệ thống thông tin trong phạm vi quản lý</t>
  </si>
  <si>
    <t>Triển khai mô hình bảo đảm an toàn thông tin 4 lớp</t>
  </si>
  <si>
    <t>Xây dựng phương án bố trí kinh phí triển khai xây dựng và duy trì nền tảng “Bình dân học vụ số”, kinh phí triển khai hỗ trợ tổ công nghệ số cộng đồng, mạng lưới đại sứ số, mô hình chợ số - nông thôn số, kinh phí tuyên truyền nâng cao kỹ năng số và kinh phí khác phục vụ triển khai phong trào “Bình dân học vụ số” và tuyên truyền phục vụ triển khai Đề án 06</t>
  </si>
  <si>
    <t>Sở Khoa học và Công nghệ, Công an tỉnh, Sở Tài chính</t>
  </si>
  <si>
    <t>Công an tỉnh, Sở Khoa học và Công nghệ</t>
  </si>
  <si>
    <t>Sở Khoa học và Công nghệ, Sở Tài chính</t>
  </si>
  <si>
    <t>Đẩy mạnh triển khai tích hợp thông tin thẻ BHYT phục vụ triển khai thực hiện Sổ sức khỏe điện tử tích hợp trên ứng dụng VNeID cho ngành Y tế Điện Biên theo hướng dẫn tại Quyết định số 1332/QĐ-BYT của Bộ Y tế</t>
  </si>
  <si>
    <t>Sở Y tế</t>
  </si>
  <si>
    <r>
      <t xml:space="preserve">Sở Khoa học và Công nghệ </t>
    </r>
    <r>
      <rPr>
        <i/>
        <sz val="12"/>
        <color theme="1"/>
        <rFont val="Times New Roman"/>
        <family val="1"/>
      </rPr>
      <t>(Tham mưu cho UBND tỉnh)</t>
    </r>
  </si>
  <si>
    <t>Cơ quan phối hợp</t>
  </si>
  <si>
    <t>Thường xuyên</t>
  </si>
  <si>
    <t>Lĩnh vực/Tên mục tiêu</t>
  </si>
  <si>
    <t>Mục tiêu hết năm 2026</t>
  </si>
  <si>
    <t>Đóng góp cho tăng trưởng</t>
  </si>
  <si>
    <t>Tỉ trọng giá trị tăng thêm của kinh tế số trong GRDP</t>
  </si>
  <si>
    <t>Tỉ trọng đóng góp của khoa học, công nghệ, đổi mới sáng tạo, chuyển đổi số (KHCN, ĐMST, CĐS) trong GRDP</t>
  </si>
  <si>
    <t>Tỉ trọng đóng góp của năng suất nhân tố tổng hợp (TFP) vào tăng trưởng kinh tế</t>
  </si>
  <si>
    <t>Tối thiểu 50%</t>
  </si>
  <si>
    <t>Về chuyển đổi số</t>
  </si>
  <si>
    <t>Tỷ lệ phủ sóng 5G trên địa bàn</t>
  </si>
  <si>
    <t>60% (phát triển mới trên 250 trạm 5G)</t>
  </si>
  <si>
    <t>Tỷ lệ triển khai thống nhất các nền tảng, ứng dụng số dùng chung trong các cơ quan đảng từ Trung ương đến địa phương</t>
  </si>
  <si>
    <t>Hệ thống điều hành, tác nghiệp và Mạng thông tin diện rộng dùng chung đã đảm bảo kết nối, liên thông thông suốt từ cấp tỉnh đến 45/45 đảng ủy cấp xã.</t>
  </si>
  <si>
    <t>Tỷ lệ dữ liệu về tổ chức bộ máy, biên chế, hồ sơ tổ chức đảng, đảng viên được quản lý trên môi trường số</t>
  </si>
  <si>
    <t>100% (đáp ứng tiêu chí "đúng, đủ, sạch, sống")</t>
  </si>
  <si>
    <t>Tỷ lệ cán bộ trong cơ quan đảng có thẩm quyền ký văn bản được trang bị chứng thư chữ ký số chuyên dùng công vụ</t>
  </si>
  <si>
    <t>Phối hợp Ban Cơ yếu Chính phủ cấp đầy đủ chứng thư số; 100% văn bản không mật đã được ký số và xử lý hoàn toàn trên môi trường điện tử.</t>
  </si>
  <si>
    <t>Tỷ lệ cán bộ cấp xã có trang thiết bị và chữ ký số cá nhân để giải quyết công việc trên môi trường điện tử</t>
  </si>
  <si>
    <t>Tỷ lệ hồ sơ công việc tại cấp tỉnh và cấp xã được xử lý trên môi trường điện tử và sử dụng chữ ký số chuyên dùng công vụ</t>
  </si>
  <si>
    <t>Tỷ lệ các quy trình nghiệp vụ nền tảng (lõi) trong 4 khối cơ quan của hệ thống chính trị được tái cấu trúc, chuẩn hoá, số hoá</t>
  </si>
  <si>
    <t>Xây dựng, vận hành và khai thác các cơ sở dữ liệu chuyên ngành; các nền tảng số dùng chung của ngành, lĩnh vực</t>
  </si>
  <si>
    <t>Nâng cấp, đầu tư trang thiết bị, hệ thống hạ tầng phục vụ chuyển đổi số trong các cơ quan đảng cấp tỉnh, cấp xã</t>
  </si>
  <si>
    <t>Tỷ lệ người sử dụng truy cập vào hệ sinh thái các hệ thống thông tin, cơ sở dữ liệu của Đảng có định danh số và xác thực</t>
  </si>
  <si>
    <t>Tỉ lệ TTHC cung cấp DVCTT toàn trình trên tổng số TTHC đặc thù của tỉnh</t>
  </si>
  <si>
    <t>Tối thiểu 80%</t>
  </si>
  <si>
    <t>Tỷ lệ thông tin, giấy tờ, tài liệu trong các TTHC liên quan sản xuất, kinh doanh chỉ phải cung cấp một lần</t>
  </si>
  <si>
    <t>Tỷ lệ TTHC được thực hiện không phụ thuộc vào địa giới hành chính trong phạm vi cấp tỉnh</t>
  </si>
  <si>
    <t>Duy trì các TTHC và DVCTT thực sự cần thiết</t>
  </si>
  <si>
    <t>Tỷ lệ cán bộ, công chức, viên chức được đào tạo, bồi dưỡng kỹ năng số cơ bản</t>
  </si>
  <si>
    <t>Tỷ lệ cán bộ chuyên trách về công nghệ thông tin, chuyển đổi số của ngành, địa phương được đào tạo quản trị dữ liệu cơ bản</t>
  </si>
  <si>
    <t>Rà soát, sắp xếp bố trí nhân lực chuyên trách về chuyển đổi số tại các đảng uỷ xã, phường</t>
  </si>
  <si>
    <t>Tỷ lệ TTHC liên quan đến doanh nghiệp được thực hiện trực tuyến, thông suốt, liền mạch</t>
  </si>
  <si>
    <t>Chuyển đổi số thực chất các ngành, lĩnh vực có tác động lớn đến tăng trưởng, năng suất và năng lực cạnh tranh</t>
  </si>
  <si>
    <t>Tỷ lệ người dân, doanh nghiệp đánh giá hài lòng khi sử dụng dịch vụ công trực tuyến</t>
  </si>
  <si>
    <t>Chuyển đổi số thực chất các ngành, lĩnh vực có tác động tới an sinh và phúc lợi của người dân</t>
  </si>
  <si>
    <t>Nâng cao kỹ năng số và văn hóa đổi mới sáng tạo; lan tỏa nhận thức về KHCN, ĐMST, CĐS</t>
  </si>
  <si>
    <t>Về khoa học, công nghệ và đổi mới sáng tạo</t>
  </si>
  <si>
    <t>Nhân lực nghiên cứu khoa học, phát triển công nghệ, đổi mới sáng tạo</t>
  </si>
  <si>
    <t>Tỷ lệ nhiệm vụ KHCN, ĐMST được quản lý, theo dõi trên Nền tảng số</t>
  </si>
  <si>
    <t>Thời gian phê duyệt nhiệm vụ KHCN, ĐMST trung bình</t>
  </si>
  <si>
    <t>Khoảng 90 ngày</t>
  </si>
  <si>
    <t>Trung tâm Đổi mới sáng tạo tỉnh Điện Biên và hạ tầng dùng chung</t>
  </si>
  <si>
    <t>Phát triển doanh nghiệp khởi nghiệp sáng tạo (startups)</t>
  </si>
  <si>
    <t>Phát triển trong các lĩnh vực: Nông nghiệp, du lịch, công nghệ...</t>
  </si>
  <si>
    <t>Tỉ lệ doanh nghiệp có hoạt động đổi mới sáng tạo</t>
  </si>
  <si>
    <t>Trên 35%</t>
  </si>
  <si>
    <t>IV</t>
  </si>
  <si>
    <t>Về theo dõi, giám sát và đánh giá</t>
  </si>
  <si>
    <t>Tỷ lệ nhiệm vụ của Ban Chỉ đạo được theo dõi, giám sát, đánh giá trên Hệ thống theodoinq.dcs.vn</t>
  </si>
  <si>
    <t>V</t>
  </si>
  <si>
    <t>Tài chính, kinh phí</t>
  </si>
  <si>
    <t>Tỷ lệ ngân sách bố trí/chi cho KHCN, ĐMST, CĐS trên tổng chi ngân sách địa phương</t>
  </si>
  <si>
    <t>2</t>
  </si>
  <si>
    <t>3</t>
  </si>
  <si>
    <t>Toàn tỉnh có 1.239 vị trí trạm BTS, vùng phủ sóng 4G đạt 96,4% khu vực dân cư; xây dựng 740 tuyến cáp quang dài 3.580 km. Đã triển khai 242 trạm 5G. Hiện toàn tỉnh còn 52 thôn, bản chưa có sóng di động đang tiếp tục phối hợp rà soát, xử lý.</t>
  </si>
  <si>
    <t>UBND tỉnh đã cân đối, bố trí kinh phí đầu tư, thay thế trang thiết bị. Sở Tài chính đã tham mưu phân bổ 181.274 triệu đồng cho KHCN, ĐMST và CĐS; tổng số giải ngân lũy kế đạt 49.666,55 triệu đồng (đạt 27,4%).</t>
  </si>
  <si>
    <t>Đã chuyển kết nối Hệ thống giải quyết TTHC của tỉnh sang Cổng DVC quốc gia (đặt tại Trung tâm Dữ liệu quốc gia) đi vào hoạt động ổn định. Thường xuyên phối hợp với VNPT cập nhật, nâng cấp chức năng, vá lỗi các Hệ thống CSDL dùng chung của tỉnh.</t>
  </si>
  <si>
    <t>Tỉnh đã phối hợp Ban Cơ yếu Chính phủ cấp đầy đủ chứng thư số bảo đảm yêu cầu xác thực, an toàn. Tính đến 31/5/2026, toàn tỉnh có 22.228 chữ ký số chuyên dùng đang hoạt động; trong đó tổng số chứng thư số cấp cho khối UBND là 22.011 chữ ký số (gồm 2.398 tổ chức và 19.613 cá nhân).</t>
  </si>
  <si>
    <t>11</t>
  </si>
  <si>
    <t>Công an tỉnh phối hợp chuyên gia của tập đoàn BKAV tiến hành rà quét, kiểm tra và khắc phục lỗ hổng bảo mật tại 29 đơn vị; đồng thời đã ban hành 29 công văn gửi các đơn vị chấn chỉnh, khắc phục các sơ hở, thiếu sót.</t>
  </si>
  <si>
    <t>Đã hoàn thành phê duyệt cấp độ an toàn thông tin (cấp độ 3) cho 03/03 hệ thống trọng yếu của tỉnh (Hệ thống QLVB&amp;ĐH, Hệ thống TTHC công và Hệ thống IOC). Đã tiếp nhận thẩm định và phê duyệt 32 hồ sơ cấp độ hệ thống thông tin của toàn hệ thống chính trị.</t>
  </si>
  <si>
    <t>Công an tỉnh tham mưu cử 02 đồng chí làm đầu mối 2 kênh liên lạc chuyên ngành do A05 thiết lập (Liên minh ứng phó sự cố và Signet). Ở cấp tỉnh, đã thiết lập Tổ ứng cứu sự cố mạng qua Zalo để trao đổi nhanh với cán bộ CNTT các cơ quan.</t>
  </si>
  <si>
    <t>Đã triển khai SIEM, SOAR, EDR, Antivirus, NG-Firewall bảo vệ trung tâm SOC. Đặc biệt, đã bàn giao và cài đặt 6.774 License bản quyền giải pháp bảo mật Endpoint và EDR cho 152 cơ quan, đơn vị, UBND xã phường (thời hạn 03 năm).</t>
  </si>
  <si>
    <t>Đã tham mưu Báo cáo số 4448/BC-UBND về kết quả triển khai Trung tâm Giám sát (SOC) theo mô hình 4 lớp kết nối với Giám sát không gian mạng Quốc gia. Hiện đang tiếp tục phối hợp duy trì giải pháp giám sát dữ liệu 4 lớp.</t>
  </si>
  <si>
    <t>- Sở KH&amp;CN: Tham mưu HĐND tỉnh ban hành 02 Nghị quyết (về mức chi và chính sách hỗ trợ KHCN, ĐMST, CĐS); tham mưu UBND tỉnh ban hành QĐ phân cấp quản lý NN một số lĩnh vực KH&amp;CN.
- Công an tỉnh: Tham mưu QĐ 528/QĐ-UBND ban hành Chiến lược dữ liệu và QĐ 964/QĐ-UBND ban hành Khung kiến trúc, Từ điển dữ liệu dùng chung.- Sở Tài chính: Xây dựng dự thảo QĐ thay thế NĐ 98/2025/NĐ-CP về thẩm quyền phê duyệt kinh phí mua sắm, sửa chữa trang thiết bị.</t>
  </si>
  <si>
    <t>- Sở KH&amp;CN: Tham mưu Kế hoạch 953/KH-UBND về áp dụng Hệ thống quản lý chất lượng TCVN ISO 9001:2015 tại các cơ quan hành chính.
- Công an tỉnh: Tham mưu 08 văn bản tham gia ý kiến đối với các dự thảo Luật An ninh dữ liệu, các nghị định thực hiện Luật An ninh mạng.</t>
  </si>
  <si>
    <t>Sở Nội vụ đã tham mưu UBND tỉnh ban hành Kế hoạch 4508/KH-UBND luân chuyển, điều động, tăng cường 17 công chức, viên chức chuyên ngành CNTT, CĐS về trực tiếp hỗ trợ cấp xã.</t>
  </si>
  <si>
    <t>- Sở KH&amp;CN tiếp tục quản lý vận hành ổn định Trung tâm dữ liệu tỉnh với 33 máy chủ vật lý, hệ thống lưu trữ 46TB; hệ thống IOC đã được phê duyệt cấp độ 3.
- Công an tỉnh hoàn thành khảo sát hệ thống chính trị để xây dựng Dự án Trung tâm an ninh mạng (SOC) trình Bộ Công an phê duyệt.</t>
  </si>
  <si>
    <t>Nhiệm vụ bổ sung</t>
  </si>
  <si>
    <t>Số hóa dữ liệu thực địa và ứng dụng AI trong vùng trồng tập trung</t>
  </si>
  <si>
    <t>5</t>
  </si>
  <si>
    <t>Triển khai các hoạt động của Trung tâm đổi mới sáng tạo tỉnh Điện Biên</t>
  </si>
  <si>
    <t>Đã tiếp thu ý kiến, giải trình các nội dung tham gia thẩm định báo cáo đề xuất chủ trương đầu tư dự án (thuộc dự án Mở rộng CSDL dùng chung, bảo đảm ATTT và nền tảng đô thị thông minh), hoàn thiện hồ sơ trình quyết định chủ trương.</t>
  </si>
  <si>
    <t>7</t>
  </si>
  <si>
    <t>Đầu tư trang thiết bị Trung tâm Phục vụ hành chính công cấp xã, cấp tỉnh trên địa bàn tỉnh Điện Biên</t>
  </si>
  <si>
    <t>8</t>
  </si>
  <si>
    <t>Mở rộng hệ thống hội nghị trực tuyến tỉnh Điện Biên</t>
  </si>
  <si>
    <t>9</t>
  </si>
  <si>
    <t>10</t>
  </si>
  <si>
    <t>Số hoá tài liệu lưu trữ trong các cơ quan thuộc khối Chính quyền.</t>
  </si>
  <si>
    <t>Đã được phân bổ kinh phí 4.600 triệu đồng. Đang triển khai 02 dự án: 01 dự án đã đấu thầu ký hợp đồng đang thực hiện; 01 dự án đang tổ chức lựa chọn nhà thầu.</t>
  </si>
  <si>
    <t>12</t>
  </si>
  <si>
    <t>13</t>
  </si>
  <si>
    <t>Bổ sung thiết bị công nghệ thông tin chuyên ngành phục vụ công tác di chuyển Báo và Phát thanh truyền hình ĐB</t>
  </si>
  <si>
    <t>Báo và Phát thanh truyền hình</t>
  </si>
  <si>
    <t>14</t>
  </si>
  <si>
    <t>Xây dựng phần mềm trợ lý ảo (AI) hỗ trợ trong nông nghiệp</t>
  </si>
  <si>
    <t>15</t>
  </si>
  <si>
    <t>Xây dựng cơ sở dữ liệu nguồn điện, lưới điện và cơ sở năng lượng khác...</t>
  </si>
  <si>
    <t>Đã có kế hoạch chuyển sang thực hiện trong giai đoạn 2027-2028.</t>
  </si>
  <si>
    <t>Xây dựng Hệ thống thông tin theo dõi tiến trình thực hiện các Chủ trương của Trung ương và Tỉnh giai đoạn 1</t>
  </si>
  <si>
    <t>18</t>
  </si>
  <si>
    <t>Nhiệm vụ chuyển đổi số trong lĩnh vực xúc tiến đầu tư, thương mại và du lịch năm 2026</t>
  </si>
  <si>
    <t>TT Xúc tiến Đầu tư, TM &amp; DL</t>
  </si>
  <si>
    <t>19</t>
  </si>
  <si>
    <t>Nghiên cứu ứng dụng hệ thống tưới tiết kiệm thông minh tích hợp công nghệ cảm biến IoT và trí tuệ nhân tạo AI...</t>
  </si>
  <si>
    <t>Quý III/2026</t>
  </si>
  <si>
    <t>Sở Xây dựng</t>
  </si>
  <si>
    <t>Sở Tư pháp</t>
  </si>
  <si>
    <t>Các lĩnh vực đang bám sát kịch bản tăng trưởng.</t>
  </si>
  <si>
    <t>Đã phối hợp Viện Năng suất VN tổ chức 02 khóa tập huấn chuyên sâu về TFP cho 42 học viên từ 18 sở, ngành. Tỉnh đang đề nghị Ủy ban Tiêu chuẩn Đo lường Chất lượng Quốc gia hỗ trợ.</t>
  </si>
  <si>
    <t>Lũy kế 242 trạm 5G</t>
  </si>
  <si>
    <t>Hiện đang tiếp tục nhập dữ liệu Hồ sơ Đảng viên.</t>
  </si>
  <si>
    <t>Tính đến 31/5/2026, toàn tỉnh có 22.228 chữ ký số chuyên dùng đang hoạt động (22.011 chữ ký số thuộc khối UBND). Lãnh đạo các cấp đã được trang bị và vận hành ổn định hệ thống.</t>
  </si>
  <si>
    <t>100% cơ quan áp dụng hệ thống chỉ đạo điều hành. Đã đưa Hệ thống đánh giá, xếp loại cán bộ (theo QĐ 366-QĐ/TW) vào sử dụng cho 94 cơ quan, đơn vị với trên 300 cán bộ.</t>
  </si>
  <si>
    <t>Đã ban hành QĐ 743/QĐ-UBND phê duyệt phương án tái cấu trúc quy trình. Việc gửi nhận hồ sơ Mật, Tối mật được thực hiện trên môi trường mạng.</t>
  </si>
  <si>
    <t>Hoàn thành (100% bảo đảm dữ liệu "đúng, đủ, sạch, sống")</t>
  </si>
  <si>
    <t>Tỉnh đã triển khai 14 hệ thống CSDL (09 CSDL chuyên ngành, 05 CSDL dùng chung). Đã hoàn thành chuyển đổi cơ bản 07 CSDL chuyên ngành sang mô hình chính quyền địa phương 02 cấp.</t>
  </si>
  <si>
    <t>Bảo đảm đồng bộ, hiện đại đáp ứng an toàn an ninh thông tin</t>
  </si>
  <si>
    <t>Đã bàn giao, cài đặt 6.774 license bảo mật Endpoint và EDR cho 152 cơ quan, đơn vị và UBND các xã, phường.</t>
  </si>
  <si>
    <t>Đã tích hợp giải pháp bảo mật của Ban Cơ yếu Chính phủ vào các Phần mềm quản lý cán bộ, cơ sở dữ liệu đảng viên.</t>
  </si>
  <si>
    <t>Tăng lên mức cao</t>
  </si>
  <si>
    <t>Hiện tỉnh cung cấp 1.070 dịch vụ công trực tuyến toàn trình; 100% DVCTT được tích hợp với Cổng DVC quốc gia.</t>
  </si>
  <si>
    <t>Tỷ lệ khai thác, sử dụng lại dữ liệu số hóa trong giải quyết TTHC đạt 98,63%.</t>
  </si>
  <si>
    <t>Đã kịp thời công bố, điều chỉnh quy trình; hoàn thành mục tiêu 100% TTHC không phụ thuộc vào địa giới hành chính.</t>
  </si>
  <si>
    <t>Đã công bố 23 TTHC theo cơ chế “Luồng xanh” (thuộc lĩnh vực thu hút đầu tư), rút ngắn tối thiểu 60% thời gian giải quyết.</t>
  </si>
  <si>
    <t>Đã tổ chức tập huấn Trợ lý ảo AI (Misa One AI) trực tiếp tại 100% xã, phường cho hơn 2.500 học viên. Hoàn thành Giai đoạn 2 Phổ cập AI (STEAM for Vietnam) cấp 10.000 tài khoản.</t>
  </si>
  <si>
    <t>Chờ Bộ CA hướng dẫn</t>
  </si>
  <si>
    <t>Chưa thống kê được số liệu do chờ Bộ Công an xây dựng khung chương trình đào tạo về quản trị dữ liệu (dự kiến tháng 12/2026).</t>
  </si>
  <si>
    <t>UBND tỉnh đã ban hành QĐ 2446/QĐ-UBND biệt phái 21 người và KH 4508/KH-UBND điều động 17 người có chuyên môn CNTT, CĐS về trực tiếp hỗ trợ UBND cấp xã.</t>
  </si>
  <si>
    <t>Kinh tế số &amp; Xã hội số</t>
  </si>
  <si>
    <t>Đã chuyển Hệ thống thông tin giải quyết TTHC của tỉnh kết nối sang Cổng DVC quốc gia tại Trung tâm Dữ liệu quốc gia từ 22h ngày 29/5/2026, vận hành ổn định.</t>
  </si>
  <si>
    <t>Đạt kết quả rõ nét</t>
  </si>
  <si>
    <t>Triển khai ở các lĩnh vực: nông nghiệp, du lịch, logistics, y tế</t>
  </si>
  <si>
    <t>- Nông nghiệp: Phần mềm AgriApp đã có &gt;2.500 tài khoản đăng ký, &gt;3.000 lượt tương tác. - UAV Sandbox: Thực hiện 3 chuyến bay chở chè tại Sính Phình, 2 chuyến phun phân bón tại Mường Ảng, gieo sạ lúa Thanh Nưa. - Y tế: Đang khảo sát AI sinh ảnh PET từ CT; thí điểm Chatbot Y tế.</t>
  </si>
  <si>
    <t>23</t>
  </si>
  <si>
    <t>Chỉ số phục vụ người dân, doanh nghiệp của tỉnh đạt 96,62 điểm, xếp thứ 6/34 tỉnh, thành phố trong nhóm đánh giá.</t>
  </si>
  <si>
    <t>Triển khai ở y tế, giáo dục, văn hóa, lao động...</t>
  </si>
  <si>
    <t>- Đã tạo lập 447.127 hồ sơ Sổ sức khỏe điện tử; 14/14 cơ sở y tế tuyến tỉnh/huyện có giường bệnh triển khai Bệnh án điện tử. - 100% cơ sở giáo dục triển khai học bạ số.</t>
  </si>
  <si>
    <t>25</t>
  </si>
  <si>
    <t>Tạo sự đồng thuận xã hội</t>
  </si>
  <si>
    <t>Các Tổ công nghệ số cộng đồng tiếp tục duy trì phương châm "đi từng ngõ, gõ từng nhà" hỗ trợ cài đặt Điện Biên Smart (có &gt;92.500 tài khoản) và VNeID.</t>
  </si>
  <si>
    <t>8,5 người/1 vạn dân</t>
  </si>
  <si>
    <t>9,5 người/1 vạn dân</t>
  </si>
  <si>
    <t>Đã ký kết hợp tác chiến lược với Trung tâm ĐMST Quốc gia (NIC), Bizcare, Tập đoàn FPT, CT Group và Phân hiệu ĐH Thái Nguyên.</t>
  </si>
  <si>
    <t>Quản lý thống nhất, thông suốt trên nền tảng Quản lý văn bản và Điều hành. Hiện đang triển khai 31 nhiệm vụ KH&amp;CN (02 cấp Quốc gia, 29 cấp tỉnh).</t>
  </si>
  <si>
    <t>Đã tổ chức 11 Hội đồng tư vấn tuyển chọn, thẩm định kinh phí 10 nhiệm vụ KH&amp;CN cấp tỉnh năm 2026.</t>
  </si>
  <si>
    <t>Vận hành Sàn ĐMST</t>
  </si>
  <si>
    <t>Đưa vào hoạt động hiệu quả</t>
  </si>
  <si>
    <t>Sàn ĐMST đã vận hành, thu hút 05 doanh nghiệp vào làm việc trực tiếp tại Không gian ươm mầm ("Ngôi nhà chung ĐMST"). Trại thí nghiệm Thanh Yên đã đưa vào sử dụng.</t>
  </si>
  <si>
    <t>Hiện có 132 Doanh nghiệp khởi nghiệp sáng tạo (startups).</t>
  </si>
  <si>
    <t>Sở KH&amp;CN đã triển khai thu thập thông tin, số liệu phục vụ tính toán chỉ số Đổi mới sáng tạo cấp địa phương (PII) năm 2026.</t>
  </si>
  <si>
    <t>VI</t>
  </si>
  <si>
    <t xml:space="preserve">Ghi chú </t>
  </si>
  <si>
    <t>Đã bố trí thêm 17 cán bộ</t>
  </si>
  <si>
    <t>Đối với nhiệm vụ Trung ương giao có hạn hoàn thành trong Q2/2026 (29 nhiệm vụ): 16 nhiệm vụ đã hoàn thành, 13 nhiệm vụ đang thực hiện, không có nhiệm vụ quá hạn.</t>
  </si>
  <si>
    <t>Ước đạt trên 16%</t>
  </si>
  <si>
    <t>Ước đạt 16,5%</t>
  </si>
  <si>
    <t>Ước đạt 45%</t>
  </si>
  <si>
    <t>Ghi chú</t>
  </si>
  <si>
    <t>Sở Giáo dục và Đào tạo</t>
  </si>
  <si>
    <t>Văn phòng UBND tỉnh</t>
  </si>
  <si>
    <t>VII</t>
  </si>
  <si>
    <t>VIII</t>
  </si>
  <si>
    <t>Xây dựng Hệ thống kiểm điểm, đánh giá, xếp loại chất lượng đối với tập thể, các nhân trong hệ thống chính trị tỉnh</t>
  </si>
  <si>
    <t>Tối thiểu 3% tổng chi ngân sách địa phương</t>
  </si>
  <si>
    <t>Trên cơ sở nhu cầu từ các cơ quan, địa phương, đơn vị, tỉnh xem xét cân đối, phê duyệt phương án bố trí kinh phí triển khai xây dựng và duy trì nên tảng "Bình dân học vụ số", kinh phí triển khai hỗ trợ tổ công nghệ số cộng đồng, mạng lưới đại sứ số, mô hình chợ số - nông thôn số, kinh phí tuyên truyền nâng cao kỹ năng số và kinh phí khác phục vụ triển khai phong trào “Bình dân học vụ số” và tuyên truyền phục vụ triển khai Đề án 06</t>
  </si>
  <si>
    <t>Việc bố trí nhân lực công nghệ thông tin và chuyển đổi số tại các cơ quan, đơn vị đã được quan tâm triển khai, từng bước kiện toàn đội ngũ cán bộ chuyên môn phụ trách tham mưu, tổ chức thực hiện nhiệm vụ. Tỉnh đã rà soát, sắp xếp, kiện toàn tổ chức bộ máy và bố trí nhân lực theo vị trí việc làm, phù hợp với trình độ chuyên môn, nhằm phát huy năng lực, kinh nghiệm và nâng cao hiệu quả phục vụ của đội ngũ cán bộ, công chức, viên chức. UBND tỉnh ban hành Quyết định số 2446/QĐ-UBND ngày 17/10/2025 Về việc phê duyệt danh sách công chức, viên chức biệt phái về công tác tại UBND các xã, phường trên địa bàn tỉnh Điện Biên, trong đó có 21 công chức, viên chức có trình độ công nghệ thông tin về 21 xã. Sau khi kết thúc đợt 1, UBND tỉnh tiếp tục ban hành Kế hoạch số 4508/KH-UBND ngày 02/6/2026 về việc luân chuyển, điều động, tăng cường công chức, viên chức các cơ quan, đơn vị thuộc UBND tỉnh hỗ trợ UBND cấp xã thực hiện nhiệm vụ, (trong đó điều động, tăng cường 17 người nhóm chuyên ngành: Công nghệ thông tin; thông tin truyền thông, chuyển đổi số về 17 xã).</t>
  </si>
  <si>
    <t>Tỉnh xem xét cân đối, phê duyệt phương án bố trí kinh phí triển khai xây dựng, duy trì nền tảng, hỗ trợ Tổ công nghệ số cộng đồng và tuyên truyền Đề án 06 dựa trên nhu cầu của các địa phương, đơn vị.</t>
  </si>
  <si>
    <t>Tên nhóm nhiệm vụ</t>
  </si>
  <si>
    <t>Thời gian giao nhiệm vụ</t>
  </si>
  <si>
    <t>Chủ đề</t>
  </si>
  <si>
    <t>Ngày hoàn thành thực tế</t>
  </si>
  <si>
    <t>Khó khăn/vướng mắc</t>
  </si>
  <si>
    <t>Đề xuất/kiến nghị</t>
  </si>
  <si>
    <t>Khẩn trương ban hành Kế hoạch triển khai thực hiện Đề án</t>
  </si>
  <si>
    <t>Khẩn trương, quyết liệt hoàn thiện thể chế, xoá bỏ mọi tư tưởng, quan niệm, rào cản đang cản trở sự phát triển, đưa thể chế thành một lợi thế cạnh tranh trong phát triển khoa học, công nghệ, đổi mới sáng tạo và chuyển đổi số</t>
  </si>
  <si>
    <t>Các cơ quan đảng ở Trung ương, tỉnh ủy, thành ủy</t>
  </si>
  <si>
    <t>01/01/2025</t>
  </si>
  <si>
    <t>Chuyển đổi số; Khối các cơ quan Quốc hội; Khối các địa phương; CDS Đảng</t>
  </si>
  <si>
    <t>Ban Thường vụ Tỉnh ủy Điện Biên đã ban hành Kế hoạch số 205-KH/TU, ngày 10/4/2025 về triển khai thực hiện Quyết định số 204-QĐ/TW, ngày 29/11/2024 của Ban Bí thư Trung ương Đảng phê duyệt Đề án chuyển đổi số trong các cơ quan đảng</t>
  </si>
  <si>
    <t>Không</t>
  </si>
  <si>
    <t>Phối hợp với Văn phòng Trung ương để rà soát, tái cấu trúc và ban hành các quy trình nghiệp vụ đáp ứng trên môi trường số bảo đảm việc phân cấp, ủy quyền, tái sử dụng thông tin, dữ liệu</t>
  </si>
  <si>
    <t>Văn phòng Tỉnh ủy đã ban hành Quy định số 07-QĐ/VPTU, ngày 23/4/2025</t>
  </si>
  <si>
    <t>Rà soát các chương trình, kế hoạch, đề án, dự án về công nghệ thông tin, chuyển đổi số để bảo đảm thống nhất, tránh trùng lặp, lãng phí</t>
  </si>
  <si>
    <t>30/04/2025</t>
  </si>
  <si>
    <t>Ban Thường vụ Tỉnh ủy đã ban hành Công văn số 2352-CV/TU, ngày 03/4/2025 về việc triển khai thực hiện kế hoạch số 11-KH/BCĐ, ngày 27/3/2025 của Ban chỉ đạo chuyển đổi số trong các cơ quan đảng</t>
  </si>
  <si>
    <t>Rà soát, ban hành hoặc tham mưu cấp có thẩm quyền ban hành các văn bản thuộc lĩnh vực, chức năng, nhiệm vụ làm căn cứ triển khai Đề án.</t>
  </si>
  <si>
    <t>31/12/2025</t>
  </si>
  <si>
    <t>Đã, đang thực hiện nghiên cứu, ban hành các văn bản chỉ đạo cụ thể hóa các nội dung chỉ đạo của Trung ương. Ban hành Quy chế số 10-QC/TU, ngày 28/5/2025 của Ban Thường vụ Tỉnh ủy về quản lý, sử dụng Phần mềm Hệ thống thông tin điều hành tác nghiệp trong các cơ quan đảng tỉnh Điện Biên; Quy định số 45-QĐ/TU, ngày 28/8/2025 của Ban Thường vụ Tỉnh ủy về gửi, nhận văn bản điện tử trên mạng thông tin diện rộng của Đảng và mạng Internet trong các cơ quan Đảng trên địa bàn tỉnh; Quy định số 43-QĐ/TU, ngày 28/6/2025 của Ban Thường vụ Tỉnh ủy về mã định danh của các cơ quan đảng trên mạng máy tính; Quy chế số 03-QC/TU tổ chức, quản lý, sử dụng và bảo vệ hệ thống mạng máy tính của Đảng; Quy định số 09-QĐ/TU về thực hiện giao dịch điện tử trong hoạt động của các cơ quan, tổ chức đảng trên địa bàn tỉnh Điện Biên; Quy định số 10-QĐ/TU về cung cấp, quản lý, sử dụng chữ ký số chuyên dùng công vụ tại các cơ quan Đảng trên địa bàn tỉnh Điện Biên</t>
  </si>
  <si>
    <t>Tập trung số hóa hồ sơ, giấy tờ, tài liệu phục vụ việc triển khai trên môi trường số, trong đó các tỉnh ủy, thành ủy ưu tiên tập trung hoàn thành số hóa hồ sơ, tài liệu cấp huyện để bàn giao trước khi tổ chức, bộ máy mới đi vào hoạt động, dữ liệu sau khi số hóa cần được làm sạch và đưa vào khai thác, sử dụng được ngay</t>
  </si>
  <si>
    <t>Đẩy mạnh chuyển đổi số, ứng dụng khoa học, công nghệ, đổi mới sáng tạo trong hoạt động của các cơ quan trong hệ thống chính trị, nâng cao hiệu quả quản trị quốc gia, hiệu lực quản lý nhà nước trên các lĩnh vực, bảo đảm quốc phòng và an ninh</t>
  </si>
  <si>
    <t>Cơ quan đảng ở Trung ương, tỉnh ủy, thành ủy</t>
  </si>
  <si>
    <t>25/04/2025</t>
  </si>
  <si>
    <t>Công văn số 2348-CV/TU,ngày 02/4/2025 của Ban Thường vụ Tỉnh ủy về việc triển khai thực hiện Thông báo kết luận Phiên họp lần thứ hai của Ban chỉ đạo chuyển đổi số các cơ quan đảng
- Kế hoạch số 77-KH/VPTU, ngày 12/4/2025 của Văn phòng Tỉnh ủy về việc số hóa tài liệu lưu trữ lịch sử của Đảng ở cấp tỉnh giai đoạn 2015 - 2025</t>
  </si>
  <si>
    <t>Triển khai đảm bảo hạ tầng kỹ thuật, trang thiết bị đầu cuối, giải pháp bảo đảm an toàn thông tin đáp ứng yêu cầu kỹ thuật theo quy định, hướng dẫn của Trung ương</t>
  </si>
  <si>
    <t>Tăng cường đầu tư, hoàn thiện hạ tầng cho khoa học, công nghệ, đổi mới sáng tạo và chuyển đổi số quốc gia</t>
  </si>
  <si>
    <t>Các tỉnh ủy, thành ủy</t>
  </si>
  <si>
    <t>Chuyển đổi số; Khối các địa phương; CDS Đảng</t>
  </si>
  <si>
    <t>Văn phòng Tỉnh ủy ban hành Công văn số 1962-CV/VPTU, ngày 17/4/2025 việc đề nghị hỗ trợ triển khai kết nối Mạng thông tin diện rộng của Đảng đến đảng ủy cơ sở; Kế hoạch số 221-KH/TU triển khai hệ thống thông tin điều hành tác nghiệp và giải pháp bảo vệ bí mật nhà nước, bảo mật, xác thực, hệ thống các nền tảng số, ứng dụng số, dữ liệu số trong các cơ quan đảng tỉnh Điện Biên; Kế hoạch số 01-KH/VPTU,ngày 13/11/2025 về triển khai giáp pháp và sản phẩm bảo đảm an toàn thông tin, bảo vệ bí mật nhà nước, phục vụ ký số, gửi, nhận văn bản và xử lý hồ sơ cấp độ mật, tối mật co mạng dùng chung các cơ quan trong toàn hệ thống chính trị tỉnh Điện Biên</t>
  </si>
  <si>
    <t>Theo chức năng, nhiệm vụ được giao định kỳ hằng quý hoặc đột xuất có báo cáo Ban Chỉ đạo về tình hình, kết quả triển khai Đề án và các kết luận, chỉ đạo của Ban Chỉ đạo, đồng thời gửi Cơ quan Thường trực Ban Chỉ đạo - Văn phòng Trung ương Đảng để tổng hợp, theo dõi</t>
  </si>
  <si>
    <t>Công tác chỉ đạo điều hành, tổ chức thực hiện</t>
  </si>
  <si>
    <t>Các cơ quan, tổ chức đảng ở Trung ương, các tỉnh uỷ, thành uỷ, Mặt trận Tổ quốc Việt Nam, các tổ chức chính trị - xã hội</t>
  </si>
  <si>
    <t>Chuyển đổi số; Khối các cơ quan Quốc hội; Khối các cơ quan Mặt trận Tổ quốc và các tổ chức chính trị xã hội; Khối các địa phương; CDS Đảng</t>
  </si>
  <si>
    <t>Báo cáo số 694-BC/TU, ngày 04/4/2025 của Ban Thường vụ Tỉnh ủy về kết quả triển khai Đề án chuyển đổi số trong các cơ quan đảng trong quý I/2025 và nhiệm vụ trọng tâm công tác quý II/2025;
- Ngày 13/5/2025, Ban Thường vụ Tỉnh ủy ban hành báo cáo số 714-BC/TU về kết quả thực hiện các nhiệm vụ Nghị quyết số 57-NQ/TW, ngày 22/12/2024 của Bộ Chính trị về đột phá phát triển khoa học, công nghệ, đổi mới sáng tạo và chuyển đổi số quốc gia; Quyết định số 204-QĐ/TW, ngày 29/11/2024 của Ban Bí thư Trung ương Đảng phê duyệt Đề án chuyển đổi số trong các cơ quan Đảng.
- Ngày 28/5/2025, Ban Thường vụ Tỉnh ủy ban hành Quy chế về quản lý, sử dụng phần mềm Hệ thống thông tin điều hành tác nghiệp trong các cơ quan đảng trên địa bàn tỉnh Điện Biên. Quy chế về quản lý, sử dụng phần mềm Hệ thống thông tin điều hành tác nghiệp trong các cơ quan đảng trên địa bàn tỉnh Điện Biên; Báo cáo số 08-BC/BCĐ, ngày 14/6/2025 của Ban Chỉ đạo về tình hình thực hiện công tác khoa học, công nghệ, đổi mới sáng tạo và chuyển đổi số 6 tháng đầu năm, phương hướng, nhiệm vụ trọng tâm 6 tháng cuối năm 2025; Báo cáo số 94-BC/TU, ngày 12/12/2025 của BTV Tỉnh ủy về tình hình, kết quả triển khai thực hiện Nghị quyết số 57-NQ/TW của Bộ Chính trị năm 2025 và phương hướng, nhiệm vụ trọng tâm năm 2026
trên địa bàn tỉnh Điện Biên.</t>
  </si>
  <si>
    <t>Hạ tầng kỹ thuật chưa đồng bộ; thiếu nguồn nhân lực chuyên ngành chất lượng cao.</t>
  </si>
  <si>
    <t>Đề nghị Văn phòng Trung ương Đảng Cục Chuyển đổi số - Cơ yếu tiếp tục mở các lớp tập huấn nâng cao kiến thức đảm bảo an toàn, an ninh thông tin, nghiệp vụ sử dụng các phần mềm chuyên ngành, quản lý và điều hành Trung tâm tích hợp dữ liệu dùng chung cho cán bộ, chuyên viên thuộc Văn phòng Tỉnh ủy, nghiệp vụ thực hiện các nhiệm vụ Chuyển đổi số trong các cơ quan Đảng nhằm nâng cao năng lực quản lý, sử dụng mạng công nghệ thông tin.</t>
  </si>
  <si>
    <t>Tổ chức khai thác, sử dụng các hệ thống thông tin, cơ sở dữ liệu dùng chung và các phần mềm nghiệp vụ của cơ quan đảng đúng quy định, hiệu quả</t>
  </si>
  <si>
    <t>Chuyển đổi số; Khối các địa phương; CSDL, nền tảng dùng chung; CDS Đảng</t>
  </si>
  <si>
    <t>Thực hiện theo lộ trình của Trung ương</t>
  </si>
  <si>
    <t>Bảo đảm kịp thời, đủ kinh phí đầu tư nâng cấp đồng bộ hạ tầng kỹ thuật, trang thiết bị đầu cuối, giải pháp bảo đảm an toàn thông tin theo nhiệm vụ được giao tại Đề án và theo pham vi Dự án</t>
  </si>
  <si>
    <t>Thực hiện theo lộ trình của Kế hoạch triển khai thực hiện Đề án 204 của Ban Thường vụ Tỉnh ủy</t>
  </si>
  <si>
    <t>Khẩn trương ban hành Kế hoạch triển khai thực hiện Đề án Chuyển đổi số trong các cơ quan đảng</t>
  </si>
  <si>
    <t>18/03/2025</t>
  </si>
  <si>
    <t>Ngày 12/02/2026, BCĐ về phát triển KHCN, ĐMST và CĐS tỉnh đã ban hành Kế hoạch số 33-KH/BCĐ về triển khai thực hiện Nghị quyết số 57-NQ/TW năm 2026 trên địa bàn tỉnh Điện Biên.</t>
  </si>
  <si>
    <t>Rà soát toàn bộ các nhiệm vụ được giao, nhất là các nhiệm vụ đang bị chậm, muộn; xác định các khó khăn, vướng mắc để tìm giải pháp hoặc đề xuất biện pháp tháo gỡ; lập kế hoạch, xác định rõ mốc thời gian hoàn thành đối với từng nhiệm vụ, bảo đảm kiểm soát tiến độ thực hiện. Báo cáo kết quả thực hiện, gửi Cơ quan Thường trực Ban Chỉ đạo trước ngày 28/5/2025</t>
  </si>
  <si>
    <t>Chuyển đổi số; Khoa học công nghệ, đổi mới sáng tạo; Khối các cơ quan Chính phủ; Khối các địa phương</t>
  </si>
  <si>
    <t>Ngày 10/6/2025, Ban Thường vụ Tỉnh ủy Điện Biên đã ban hành Kế hoạch số 228-KH/TU triển khai thực hiện các nhiệm vụ được giao tại Nghị quyết số 57-NQ/TW, ngày 22/12/2024 của Bộ Chính trị và các thông báo kết luận của Ban Chỉ đạo Trung ương có thời hạn hoàn thành trong tháng 6/2025 và 6 tháng cuối năm 2025</t>
  </si>
  <si>
    <t>Tập trung rà soát, tận dụng tối đa nguồn lực sẵn có, triển khai thực hiện phương án ưu tiên dùng chung hạ tầng tính toán và hạ tầng mạng sẵn có, tránh đầu tư dàn trải lãng phí.</t>
  </si>
  <si>
    <t>2026-01-05</t>
  </si>
  <si>
    <t>Chuyển đổi số; Khối các cơ quan Đảng; CDS Đảng</t>
  </si>
  <si>
    <t>Ban chỉ đạo về phát triển KHCN, ĐMST, CĐS đã ban hành Công văn số 22-CV/BCĐ; Quyết định số 21-QĐ/BCĐ; Báo cáo Tổ công tác số 21. Văn phòng Tỉnh ủy ban hành Công văn số 242-CV/VPTU</t>
  </si>
  <si>
    <t>Chủ động, ưu tiên bố trí kinh phí đầu tư để trang bị đồng bộ hạ tầng kỹ thuật với băng thông rộng và các thiết bị đầu cuối phù hợp để tạo lập môi trường làm việc hiện đại, chuyên nghiệp cho cán bộ, đảng viên.</t>
  </si>
  <si>
    <t>Phát triển, trọng dụng nhân lực chất lượng cao, nhân tài đáp ứng yêu cầu phát triển khoa học, công nghệ, đổi mới sáng tạo và chuyển đổi số quốc gia</t>
  </si>
  <si>
    <t>Chủ trì, phối hợp với Văn phòng Trung ương để rà soát, tái cấu trúc và ban hành các quy trình nghiệp vụ đáp ứng trên môi trường số bảo đảm việc phân cấp, ủy quyền, tái sử dụng thông tin, dữ liệu</t>
  </si>
  <si>
    <t>Rà soát, ban hành hoặc tham mưu cấp có thẩm quyền ban hành các văn bản thuộc lĩnh vực, chức năng, nhiệm vụ làm căn cứ triển khai Đề án Chuyển đổi số trong các cơ quan đảng.</t>
  </si>
  <si>
    <t>Đã, đang thực hiện nghiên cứu, ban hành các văn bản chỉ đạo cụ thể hóa các nội dung chỉ đạo của Trung ương</t>
  </si>
  <si>
    <t>Đẩy nhanh tiến độ số hóa hồ sơ, tài liệu và làm sạch dữ liệu chuyên ngành để sớm hình thành kho dữ liệu tập trung. Thực hiện gửi, nhận, xử lý hồ sơ điện tử toàn trình và thực hiện dứt điểm công tác số hóa hồ sơ, tài liệu</t>
  </si>
  <si>
    <t>Các cơ quan, đơn vị thực hiện số hóa đầy đủ hồ sơ, kết quả giải quyết TTHC theo quy định; cập nhật, đồng bộ dữ liệu vào Hệ thống thông tin giải quyết TTHC của tỉnh, Cổng DVC quốc gia từng bước làm giàu, chuẩn hóa dữ liệu, bảo đảm khả năng kết nối, chia sẻ và tái sử dụng thông tin, nâng cao chất lượng phục vụ người dân, doanh nghiệp.</t>
  </si>
  <si>
    <t>Quán triệt nghiêm tinh thần chỉ đạo của đồng chí Tổng Bí thư về nguồn nhân lực và chống lãng phí. Kiểm soát chặt chẽ, tránh nguy cơ lãng phí nhất là lãng phí nguồn lực con người, thời gian và cơ hội. Người đứng đầu các đơn vị phải chủ động nhận diện sớm các nguy cơ và có giải pháp phòng ngừa ngay từ đầu, tuyệt đối không để xảy ra hậu quả rồi mới xử lý.</t>
  </si>
  <si>
    <t>Tỉnh ủy, BTV Tỉnh ủy, BCĐ tỉnh thường xuyên quán triệt nghiêm tinh thần chỉ đạo của đồng chí Tổng Bí thư về nguồn nhân lực và chống lãng phí, như: BTV Tỉnh ủy ban hành Công văn số 197-CV/TU, ngày 6/12/2025 về việc thực hiện chỉ đạo của đồng chí Tổng Bí thư, Trưởng Ban Chỉ đạo Trung ương Nghị quyết số 57-NQ/TW; ban hành Kế hoạch số 33-KH/BCĐ, ngày 12/02/2026 của BCĐ về triển khai thực hiện Nghị quyết số 57-NQ/TW năm 2026 trên địa bàn tỉnh Điện Biên.</t>
  </si>
  <si>
    <t>Chỉ đạo thực hiện đúng các quy định pháp luật của Nhà nước, quản lý chặt chẽ nguồn kinh phí chuyển đổi số được giao, bảo đảm sử dụng đúng mục đích, tiết kiệm và hiệu quả. Đồng thời, thực hiện kịp thời công tác giải ngân, thường xuyên kiểm tra, đôn đốc đảm bảo tiến độ các dự án theo đúng kế hoạch; tuyệt đối không để xảy ra tình trạng chậm giải ngân do chủ quan dẫn đến lãng phí nguồn lực và thời gian</t>
  </si>
  <si>
    <t>Bổ sung, nâng cấp trang thiết bị đầu cuối cho các cơ quan đảng tại địa phương.</t>
  </si>
  <si>
    <t>20/10/2025</t>
  </si>
  <si>
    <t>Chuyển đổi số; Khối các địa phương; Phát triển hạ tầng số; CDS Đảng</t>
  </si>
  <si>
    <t>Giai đoạn 2021 - 2025 đã trang bị: 85 bộ máy tính để bàn; 48 máy tính xách tay; 59 máy in; 12 máy Scan</t>
  </si>
  <si>
    <t>Rà soát, tái cấu trúc quy trình nghiệp vụ đặc thù và tổ chức số hoá quy trình nghiệp vụ (nếu có).</t>
  </si>
  <si>
    <t>VPTU đã ban hành Quy định số 07-QĐ/VPTU, ngày 23/4/2025</t>
  </si>
  <si>
    <t>Tiếp nhận, đưa vào sử dụng các hệ thống thông tin, phần mềm ứng dụng theo kế hoạch triển khai chung.</t>
  </si>
  <si>
    <t>Kế hoạch số 221-KH/TU, ngày 17/5/2025 về triển khai phần mềm Hệ thống thông tin điều hành tác nghiệp và giải pháp bảo vệ bí mật nhà nước, bảo mật, xác thực Hệ thống các nền tảng số, ứng dụng số, dữ liệu số trong các cơ quan đảng tỉnh; Kế hoạch số 251-KH/TU, ngày 01/10/2025 về triển khai ứng dụng “Sổ tay đảng viên điện tử"</t>
  </si>
  <si>
    <t>Số hoá hồ sơ, tài liệu của tỉnh uỷ, thành uỷ (tối thiểu 30% số lượng cần số hoá).</t>
  </si>
  <si>
    <t>Thực hiện số hóa 231.450/526.000 trang tài liệu tại Kho Lưu trữ Đảng bộ tỉnh đạt 44%.</t>
  </si>
  <si>
    <t>Chủ động rà soát, đánh giá, hoàn thiện cơ chế, chính sách, bảo đảm tiến độ và hiệu quả thực chất (nhiệm vụ thường xuyên)</t>
  </si>
  <si>
    <t>Chuyển đổi số; Khối các cơ quan Quốc hội; Khối các cơ quan Chính phủ; Khối các cơ quan Mặt trận Tổ quốc và các tổ chức chính trị xã hội; Khối các địa phương; Khối doanh nghiệp; Phát triển hạ tầng số; CDS Đảng</t>
  </si>
  <si>
    <t>Công văn số 20-CV/TU, ngày 23/10/2025 về việc triển khai thực hiện Kế hoạch số 04-KH/CQTTBCĐ, ngày 20/10/2025 của CQTT BCĐ CĐS trong các cơ quan Đảng</t>
  </si>
  <si>
    <t>Thực hiện nghiêm việc tiếp nhận, xử lý phản ánh, kiến nghị, sáng kiến, giải pháp (Quy chế số 03-QC/BCĐTW, ngày 23/6/2025) theo phân công (nhiệm vụ thường xuyên).</t>
  </si>
  <si>
    <t>Thực hiện tiếp nhận phản ánh, kiến nghị trên Hệ thống thông tin tiếp nhận, xử lý phản ánh, kiến nghị, sáng kiến, giải pháp phát triển KHCN, ĐMST và CĐS.</t>
  </si>
  <si>
    <t>Thường xuyên, kịp thời báo cáo kết quả thực hiện kèm minh chứng trên Hệ thống giám sát, đánh giá Nghị quyết số 57-NQ/TW (Quy chế số 02-QC/BCĐTW, ngày 10/6/2025), đồng thời khai thác dữ liệu phục vụ chỉ đạo, điều hành (nhiệm vụ thường xuyên).</t>
  </si>
  <si>
    <t>Thực hiện Báo cáo ngày của tỉnh, của bốn khối: Đảng ủy, UBND, HĐND, MTTQ (cấp tỉnh và cấp xã) trên Hệ thống thông tin giám sát, đánh giá việc thực hiện Nghị quyết 57-NQ/TW.</t>
  </si>
  <si>
    <t>Căn cứ pháp luật hiện hành; thực trạng, yêu cầu phát triển; bám sát chủ trương của Đảng, hướng dẫn của Bộ quản lý ngành (Bộ Khoa học và Công nghệ, Bộ Tài chính, Bộ Công an, Bộ Nội vụ) thực hiện việc phân bổ kinh phí, triển khai thực hiện bảo đảm đúng pháp luật, hiệu quả, chặt chẽ, không trùng lặp (nhiệm vụ thường xuyên).</t>
  </si>
  <si>
    <t>Chuyển đổi số; Khối các địa phương; Đầu tư, tài chính; CDS Đảng</t>
  </si>
  <si>
    <t>Cấp ủy các cấp, trước hết là người đứng đầu phải chịu trách nhiệm trực tiếp về kết quả chuyển đổi số tại cơ quan, đơn vị.</t>
  </si>
  <si>
    <t>2026-01-31</t>
  </si>
  <si>
    <t>Tỉnh ủy, BTV Tỉnh ủy đã quán triệt, triển khai các văn bản của Trung ương, của tỉnh về CĐS và xác định rõ trách nhiệm của cấp ủy các cấp, trước hết là người đứng đầu phải chịu trách nhiệm trực tiếp về kết quả CĐS tại cơ quan, đơn vị  để nâng cao nhận thức, trách nhiệm của người đứng đầu trong công tác lãnh đạo, chỉ đạo, tổ chức thực hiện tại các cơ quan, đơn vị, địa phương.</t>
  </si>
  <si>
    <t>Rà soát, tham mưu ban hành kịp thời các quy định, quy chế, quy trình nghiệp vụ trên môi trường số theo mô hình xử lý toàn trình, các thủ tục hành chính của Đảng trên Cổng Dịch vụ công Quốc gia.</t>
  </si>
  <si>
    <t>Rà soát và thống nhất hạ tầng số tại địa phương theo mô hình “dùng chung hạ tầng, quản lý độc lập”; Ban hành quy chế vận hành Trung tâm dữ liệu.</t>
  </si>
  <si>
    <t>Chuyển đổi số; Phát triển hạ tầng số</t>
  </si>
  <si>
    <t>Rà soát, nâng cấp trang thiết bị đầu cuối của các xã/phường bảo đảm đồng bộ, thống nhất với Mô hình chuyển đổi số cấp xã do Bộ Khoa học và Công nghệ hướng dẫn và các quy định, hướng dẫn khác có liên quan.</t>
  </si>
  <si>
    <t>Đã rà soát trang thiết bị đầu cuối của các đơn vị trình BCĐ về phát triển KHCN, ĐMST và CĐS tỉnh. Văn phòng Tỉnh ủy ban hành Công văn số 424-CV/VPTU về việc nâng cao chất lượng hệ thống truyền hình hội nghị qua đó đề nghị Sở Khoa học và công nghệ căn cứ kết quả rà soát tham mưu điều chuyển thiết bị Hộ nghị truyền hình ở xã có nhiều thiết bị sang xã có 01 thiết bị để tránh đầu tư lãng phí; Cơ quan Thường trực Ban chỉ đạo đã ban hành Công văn số 35-CV/CQTT về rà soát đánh giá tổng thể thực trạng hạ tầng, nền tảng, phần mềm, trang thiết bị đầu cuối đang sử dụng tại các cơ quan, tổ chức trong hệ thống chính trị; Sở KHCN đã ban hành Báo cáo số 733/BC-SKHCN đánh giá tổng thể thực trạng...</t>
  </si>
  <si>
    <t>Chủ động bố trí kinh phí đầu tư trang bị đồng bộ hạ tầng kỹ thuật với đường truyền kết nối mạng có băng thông rộng, thực hiện kết nối Internet có kiểm soát tại cấp tỉnh và từng bước thực hiện tại cấp xã.</t>
  </si>
  <si>
    <t>Chủ động, ưu tiên bố trí kinh phí đầu tư, hoàn chỉnh hệ thống hội nghị truyền hình trực tuyến đến cấp cơ sở.</t>
  </si>
  <si>
    <t>Tỉnh đã có hệ thống hội nghị truyền hình trực tuyến đến cấp cơ sở. Ban chỉ đạo về phát triển KHCN, ĐMST, CĐS đã ban hành Công văn số 22-CV/BCĐ; Quyết định số 21-QĐ/BCĐ; Báo cáo Tổ công tác số 21. Văn phòng Tỉnh ủy ban hành Công văn số 424-CV/VPTU về việc nâng cao chất lượng hệ thống truyền hình hội nghị qua đó đề nghị Sở Khoa học và công nghệ căn cứ kết quả rà soát tham mưu điều chuyển thiết bị Hộ nghị truyền hình ở xã có nhiều thiết bị sang xã có 01 thiết bị để tránh đầu tư lãng phí. Văn phòng Tỉnh ủy Thời gian tới Văn phòng Tỉnh ủy (Cơ quan TT) sẽ tiếp tục phối hợp với các đơn vị liên quan rà soát hoàn chỉnh hệ thống dùng chung với các cơ quan chính quyền để tránh lãnh phí trong đầu tư</t>
  </si>
  <si>
    <t>Chủ động, ưu tiên bố trí kinh phí đầu tư, mua sắm (theo yêu cầu thực tế) các thiết bị đầu cuối phù hợp (bao gồm cả máy tính bảng),…</t>
  </si>
  <si>
    <t>Phối hợp với Bộ Khoa học và Công nghệ, Bộ Công thương, các doanh nghiệp viễn thông thống nhất các giải pháp, phương án kỹ thuật để bảo đảm xóa được tối đa 80% thôn bản đang ở trong tình trạng “lõm sóng”, thiếu điện.</t>
  </si>
  <si>
    <t>BTV Tỉnh ủy, BCĐ về phát triển KHCN, ĐMST và CĐS tỉnh đã lãnh đạo, chỉ đạo các cơ quan, đơn vị liên quan chủ động phối hợp với Bộ Khoa học và Công nghệ, Bộ Công thương, các doanh nghiệp viễn thông thống nhất các giải pháp, phương án kỹ thuật để bảo đảm xóa được tối đa 80% thôn bản đang ở trong tình trạng “lõm sóng”, thiếu điện; đưa vào nội dung Kế hoạch số 33-KH/BCĐ của BCĐ về phát triển KHCN, ĐMST và CĐS tỉnh về triển khai thực hiện Nghị quyết số 57-NQ/TW năm 2026 trên địa bàn tỉnh Điện Biên; ban hành Thông báo số 30-TB/BCĐ, ngày 05/02/2026 về kết luận của đồng chí Trần Tiến Dũng, Ủy viên BCH Trung ương Đảng, Bí thư Tỉnh ủy, Trưởng Ban Chỉ đạo tại Hội nghị tổng kết công tác năm 2025 và nhiệm vụ, giải pháp trọng tâm năm 2026 của BCĐ.</t>
  </si>
  <si>
    <t>Chủ động phát triển các phần mềm, hệ thống thông tin đặc thù đáp ứng yêu cầu thực tiễn cơ sở.</t>
  </si>
  <si>
    <t>Tiếp tục nghiên cứu, phát triển các phần mềm, hệ thống thông tin đặc thù đáp ứng yêu cầu thực tiễn cơ sở.</t>
  </si>
  <si>
    <t>Phối hợp với Văn phòng Trung ương Đảng và các cơ quan liên quan thực hiện rà soát, làm sạch và số hóa dữ liệu nghiệp vụ theo tiêu chuẩn chung</t>
  </si>
  <si>
    <t>Chuyển đổi số; CSDL quốc gia chuyên ngành; CSDL, nền tảng dùng chung</t>
  </si>
  <si>
    <t>BTV Tỉnh ủy ban hành Công văn số 251-CV/TU, ngày 19/12/2025 về việc khẩn trương hoàn thành triển khai làm sạch, chuẩn hóa Cơ sở dữ liệu đảng viên; Công văn số 260-CV/TU, ngày 24/12/2025 về triển khai công tác chuẩn bị thực hiện thu, nộp đảng phí trên Cổng Dịch vụ công quốc gia; Công văn số 272-CV/TU, ngày 26/12/2025 về việc đôn đốc hoàn thành làm sạch, chuẩn hóa Cơ sở dữ liệu tổ chức đảng, đảng viên.</t>
  </si>
  <si>
    <t>Chủ động rà soát, tối ưu hóa các quy trình phối hợp và thủ tục nội bộ thuộc thẩm quyền theo phương châm “đơn giản hóa trước, số hóa sau”.</t>
  </si>
  <si>
    <t>Triển khai đồng bộ các giải pháp đáp ứng yêu cầu kỹ thuật theo quy định, hướng dẫn của Trung ương.</t>
  </si>
  <si>
    <t>Chuyển đổi số; Bảo đảm an toàn thông tin, an ninh mạng và bảo mật</t>
  </si>
  <si>
    <t>Ban Thường vụ Tỉnh ủy, BCĐ về phát triển KHCN, ĐMST và CĐS tỉnh kịp thời cụ thể hóa các nội dung văn bản của Trung ương để lãnh đạo, chỉ đạo triển khai đồng bộ các giải pháp đáp ứng yêu cầu kỹ thuật theo quy định, hướng dẫn của Trung ương, như: Ban hành Công văn số 293-CV/TU, ngày 30/12/2025 về việc triển khai Thông báo số 17-TB/TU, ngày 29/12/2025 của Cơ quan Thường trực Ban Chỉ đạo Trung ương; Công văn số 422-CV/TU, ngày 07/02/2026 về triển khai thực hiện Kế hoạch số 04-KH/BCĐTW, ngày 05/01/2026 của BCĐ Trung ương về phát triển KHCN, ĐMST và CĐS; Công văn số 396-CV/TU, ngày 28/01/2026 về triển khai Chỉ thị số 57-CT/TW, ngày 31/12/2025 của Ban Bí thư; Công văn số 380-CV/TU, ngày 21/01/2026 về triển khai thực hiện Quyết định số 15-QĐ/BCĐ, ngày 28/12/2025 của Ban Chỉ đạo chuyển đổi số; Công văn số 381-CV/TU, ngày 22/01/2026 về triển khai thực hiện Quyết định số 16-QĐ/BCĐ, ngày 28/12/2025 của Ban Chỉ đạo chuyển đổi số trong các cơ quan đảng.</t>
  </si>
  <si>
    <t>Quán triệt nghiêm tinh thần chỉ đạo của đồng chí Tổng Bí thư về nguồn nhân lực và chống lãng phí.</t>
  </si>
  <si>
    <t>Triển khai các giải pháp số hóa toàn diện quy trình nghiệp vụ nhằm tối ưu hóa chi phí vận hành.</t>
  </si>
  <si>
    <t>BTV Tỉnh ủy đã lãnh đạo, chỉ đạo triển khai các giải pháp số hóa toàn diện quy trình nghiệp vụ nhằm tối ưu hóa chi phí vận hành, như: ngày 05/02/2026, BTV Tỉnh ủy đã ban hành Công văn số 418-CV/TU về việc triển khai thực hiện Kế hoạch số 17-KH/BCĐ Chuyển đổi số trong các cơ quan đảng; ngày 12/02/2026, BCĐ về phát triển KHCN, ĐMST và CĐS tỉnh đã ban hành Kế hoạch số 33-KH/BCĐ về triển khai thực hiện Nghị quyết số 57-NQ/TW năm 2026 trên địa bàn tỉnh Điện Biên.</t>
  </si>
  <si>
    <t>Cấp ủy, lãnh đạo các cơ quan ở Trung ương và địa phương có trách nhiệm chỉ đạo bố trí dự toán kinh phí để thực hiện các nhiệm vụ được giao trong kế hoạch.</t>
  </si>
  <si>
    <t>Chuyển đổi số; Đầu tư, tài chính</t>
  </si>
  <si>
    <t>BTV Tỉnh ủy, BCĐ về phát triển khoa học, công nghệ, đổi mới sáng tạo và chuyển đổi số tỉnh đã lãnh đạo các đảng ủy trực thuộc chỉ đạo cơ quan, đơn vị chức năng thực hiện bố trí dự toán kinh phí để thực hiện các nhiệm vụ về CĐS; ban hành Công văn số 293-CV/TU, ngày 30/12/2025 về việc triển khai Thông báo số 17-TB/TU, ngày 29/12/2025 của Cơ quan Thường trực Ban Chỉ đạo Trung ương; đưa vào Kế hoạch số 33-KH/BCĐ, ngày 12/02/2026 về triển khai thực hiện Nghị quyết số 57-NQ/TW của Bộ Chính trị năm 2026 trên địa bàn tỉnh Điện Biên.</t>
  </si>
  <si>
    <t>Xây dựng, ban hành, triển khai Kế hoạch thực hiện Chuyển đổi số trong các cơ quan đảng năm 2026 (có thể lồng ghép với các chương trình, kế hoạch, đề án, dự án về KHCN, ĐMST, CĐS).</t>
  </si>
  <si>
    <t>Đơn vị phối hợp thực hiện</t>
  </si>
  <si>
    <t>Sản phẩm, Kết quả yêu cầu</t>
  </si>
  <si>
    <t>Các cơ quan đảng ở Trung ương; Tỉnh ủy; Thành ủy</t>
  </si>
  <si>
    <t xml:space="preserve">Các bộ, cơ quan, địa phương </t>
  </si>
  <si>
    <t>Các cơ quan đảng Trung ương và địa phương</t>
  </si>
  <si>
    <t>Ban Chỉ đạo về phát triển KHCN, ĐMST và CĐS tỉnh đã ban hành Kế hoạch số 33-KH/BCĐ, ngày 12/02/2026; tiếp tục thực hiện các bước tiếp theo. UBND tỉnh đã ban hành Quyết định số 1239/QĐ-UBND</t>
  </si>
  <si>
    <t>Trọng tâm là dữ liệu chuyên ngành về công tác văn phòng, tổ chức đảng, đảng viên, kiểm tra, giám sát, nội chính, tuyên giáo, dân vận, mặt trận Tổ quốc và các đoàn thể Trung ương, kết nối với các cơ sở dữ liệu của Nhà nước, Tòa án Nhân dân tối cao, Viện Kiểm sát nhân dân tối cao và các tổ chức chính trị - xã hội,…</t>
  </si>
  <si>
    <t>Các cơ quan Trung ương và địa phương</t>
  </si>
  <si>
    <t>Căn cứ pháp luật hiện hành; thực trạng, yêu cầu phát triển; bám sát chủ trương của Đảng, hướng dẫn của Bộ quản lý ngành (Bộ Khoa học và Công nghệ, Bộ Tài chính, Bộ Công an, Bộ Nội vụ) tỉnh đã thực hiện việc phân bổ kinh phí, triển khai thực hiện đảm bảo đúng pháp luật, hiệu quả, chặt chẽ, không trùng lặp (Quyết định số 2924/QĐ-UBND ngày 24/12/2025 của UBND tỉnh phân bổ chi tiết nguồn kinh phí năm 2025 từ nguồn ngân sách Trung ương bổ sung có mục tiêu cho ngân sách địa phương để thực hiện các nhiệm vụ được giao, Quyết định số 1793/QĐ-UBND ngày 07/8/2026 của UBND tỉnh phân bổ, bổ sung kinh phí cho các cơ quan, đơn vị thực hiện NQ57 và Kế hoạch số 02-KH/BCĐTW từ nguồn kinh phí chi thường xuyên TW bổ sung,...)</t>
  </si>
  <si>
    <t>Các cơ quan đảng</t>
  </si>
  <si>
    <t>-	Người đứng đầu phải trực tiếp chỉ đạo việc cải cách, số hóa quy trình, bảo đảm dữ liệu của đơn vị luôn “đúng, đủ, sạch, sống”;
-	Không xem xét khen thưởng hoặc bổ nhiệm đối với lãnh đạo các đơn vị để xảy ra tình trạng báo cáo số liệu sai lệch, trễ hạn hoặc thực hiện chuyển đổi số mang tính hình thức, không có sản phẩm đầu ra thực chất; 
-	Kết quả phải được định lượng bằng sản phẩm thực chất, làm căn cứ xét thi đua và bổ nhiệm.
-	100% đơn vị có sản phẩm CDS định lượng.
-	CDS là tiêu chí bắt buộc trong thi đua, bổ nhiệm.
-	≤5% báo cáo CDS bị trả lại do sai lệch số liệu.</t>
  </si>
  <si>
    <t>-	Tạo hành lang pháp lý chuẩn hóa, phù hợp với thực tiễn. 
-	Bổ sung, sửa đổi các quy định cập nhật, khai thác, kết nối, chia sẻ dữ liệu để bảo đảm dữ liệu “đúng, đủ, sạch, sống, thống nhất, dùng chung”.
-	Xây dựng cơ chế đánh giá định lượng về hiệu quả công tác chuyển đổi số của từng cơ quan, đơn vị thay vì chỉ liệt kê đầu việc, bảo đảm mục tiêu giảm kinh phí, tiết kiệm công sức, hiện đại hóa quy trình làm việc, xử lý công việc hiệu quả hơn so với trước đây.</t>
  </si>
  <si>
    <t>Ngày 09/10/2025, BTV Tỉnh ủy ban hành Kế hoạch số 254-KH/TU về triển khai thực hiện Quy định số 338-QĐ/TW, ngày 09/07/2025 của Ban Bí thư Trung ương Đảng về thủ tục hành chính của Đảng trên môi trường điện tử tỉnh Điện Biên; ngày 25/01/2026, BTV Tỉnh ủy ban hành Công văn số 386-CV/TU về việc hướng dẫn, triển khai 4 thủ tục hành chính của Đảng trên môi trường điện tử. Ngày 27/5/2026 Ban Thường vụ Tỉnh ủy ban hành Kế hoạch số 57-KH/TU triển khai thực hiện 4 thủ tục hành chính của Đảng trên môi trường điện tử trong toàn Đảng bộ tỉnh Điện Biên</t>
  </si>
  <si>
    <t>Các cơ quan đảng tại địa phương</t>
  </si>
  <si>
    <t>-	Ưu tiên sử dụng, tận dụng 01 Trung tâm dữ liệu cấp tỉnh trên cơ sở trên cơ sở kế thừa các phòng máy chủ cũ, tránh lãng phí chi phí ngân sách và nhân lực hoặc có thể triển khai hạ tầng kỹ thuật tại Trung tâm dữ liệu quốc gia (Bộ Công an), thuê dịch vụ ngoài (do các tập đoàn, doanh nghiệp của Việt Nam cung cấp) nếu hệ thống cũ chưa đáp ứng được. 
-	Quy chế vận hành Trung tâm dữ liệu nghiêm ngặt để bảo mật và giữ vững quyền quản trị của Đảng.
-	≥90% tỉnh áp dụng mô hình dùng chung hạ tầng.
Giảm ≥20% chi phí vận hành hạ tầng.</t>
  </si>
  <si>
    <t>-	Thống nhất với Mô hình chuyển đổi số cấp xã do Bộ Khoa học và Công nghệ hướng dẫn và các quy định, hướng dẫn khác có liên quan.
≥99% uptime đường truyền cấp tỉnh.</t>
  </si>
  <si>
    <t>-	Theo hướng dẫn của Văn phòng Trung ương Đảng.
-	100% tỉnh, thành kết nối hội nghị trực tuyến.
-	≥100% tỉnh có Internet kiểm soát
≥95% xã/phường có Internet kiểm soát.</t>
  </si>
  <si>
    <t>-	Trang bị MCU theo hướng dẫn của Văn phòng Trung ương Đảng.
-	100% tỉnh, thành kết nối hội nghị trực tuyến.
≥95% phiên họp trực tuyến ổn định.</t>
  </si>
  <si>
    <t>Tạo lập môi trường làm việc hiện đại, chuyên nghiệp cho cán bộ, đảng viên.
-	Hoàn thành mua sắm đúng hạn 30/6/2026.
≥80% cán bộ sử dụng thường xuyên.</t>
  </si>
  <si>
    <t>Ban Chỉ đạo về phát triển KHCN, ĐMST và CĐS tỉnh đã ban hành Kế hoạch số 33-KH/BCĐ, ngày 12/02/2026; tiếp tục thực hiện các bước tiếp theo. UBND tỉnh đã ban hành Quyết định số 1239/QĐ-UBND tỉnh phê duyệt chủ trương và dự kiến kinh phí thực hiện dự án Chuyển đổi số trong các cơ quan Đảng</t>
  </si>
  <si>
    <t>-	Có giải pháp, phương án kỹ thuật
-	≥80% thôn bản lõm sóng được khắc phục.
≥70% khu vực được đảm bảo điện ổn định.</t>
  </si>
  <si>
    <t>Các cơ quan đảng địa phương</t>
  </si>
  <si>
    <t>-	Chỉ triển khai khi chứng minh được tính hiệu quả định lượng, bảo đảm khả năng kết nối, liên thông với kho dữ liệu dùng chung của Trung ương, tránh đầu tư dàn trải, lãng phí và cát cứ dữ liệu (không đầu tư các ứng dụng tương tự như hệ thống hiện có do Trung ương chuyển giao)
-	100% phần mềm tuân thủ chuẩn kỹ thuật, dữ liệu.
Không phát sinh hệ thống trùng lặp.</t>
  </si>
  <si>
    <t>Các cơ quan Đảng Trung ương và địa phương</t>
  </si>
  <si>
    <t>-	Cập nhật dữ liệu thường xuyên về Kho dữ liệu dùng chung để bảo đảm tính “đúng, đủ, sạch, sống”.
-	Khai thác, sử dụng hiệu quả các công cụ phân tích dữ liệu phục vụ công tác dự báo tình hình, chỉ đạo điều hành
-	≥95% đơn vị cập nhật dữ liệu định kỳ.
Không phát sinh dữ liệu lỗi nghiêm trọng.</t>
  </si>
  <si>
    <t>-	 Rút ngắn ít nhất 30% thời gian giải quyết công việc.
-	Thời gian xử lý công việc giảm ≥30%.
≥80% quy trình nội bộ xử lý số.</t>
  </si>
  <si>
    <t>Tiếp tục rà soát, tối ưu hóa các quy trình phối hợp và thủ tục nội bộ thuộc thẩm quyền theo phương châm “đơn giản hóa trước, số hóa sau". Văn phòng Tỉnh ủy ban hành Quy định số 93-QĐ/VPTU. Rà soát quy trình nhận điện giửa Tỉnh ủy và Công an tỉnh từ hình thức Dial-up sang hình thức nhận trên môi trường Internet đảm bảo giảm 100% cước phí điện thoại và giảm tối đã thời gian làm việc</t>
  </si>
  <si>
    <t>-	Bảo đảm an ninh mạng, bảo mật thông tin, an toàn dữ liệu  cho người dùng thuộc các cơ quan, tổ chức đảng trong hệ thống chính trị.
-	Tuân thủ các quy định về bảo vệ bí mật nhà nước và của Đảng, đảm bảo an ninh mạng trong quá trình chuyển đổi sang môi trường số, từ tiếp nhận, xử lý đến lưu trữ và khai thác dữ liệu số
-	≥95% người dùng tuân thủ quy định ATTT.
-	Giảm ≥30% sự cố do lỗi người dùng.
-	≥02 hoạt động phối hợp liên ngành/năm.
100% yêu cầu phối hợp được xử lý kịp thời.</t>
  </si>
  <si>
    <t>Các cơ quan Đảng</t>
  </si>
  <si>
    <t>Kiểm soát chặt chẽ để tránh nguy cơ lãng phí không chỉ về tiền bạc, vật chất mà còn là lãng phí nguồn lực con người, thời gian và cơ hội. Người đứng đầu các đơn vị phải chủ động nhận diện sớm các nguy cơ và có giải pháp phòng ngừa ngay từ đầu, tuyệt đối không để xảy ra hậu quả rồi mới xử lý
-	Không phát sinh dự án CDS chồng chéo.
≥90% kiến nghị kiểm tra được xử lý.</t>
  </si>
  <si>
    <t>Các cơ quan Đảng Trung ương, địa phương</t>
  </si>
  <si>
    <t>Lấy kết quả cắt giảm chi phí hành chính làm tiêu chí quan trọng để đánh giá hiệu quả đầu tư và mức độ hoàn thành nhiệm vụ chuyển đổi số của các cơ quan, đơn vị.
-	Giảm 30–50% chi phí văn phòng phẩm.
-	Giảm ≥50% văn bản giấy.
-	CDS là tiêu chí bắt buộc trong đánh giá.
100% người đứng đầu có kết quả CDS định lượng.</t>
  </si>
  <si>
    <t>Các cơ quan Đảng ở Trung ương và địa phương</t>
  </si>
  <si>
    <t>-	Bảo đảm tuân thủ các quy định pháp luật của Nhà nước, tiết kiệm và hiệu quả, tránh lãng phí. 
-	Các cơ quan là chủ đầu tư và các cơ quan, đơn vị thụ hưởng phải quyết liệt trong công tác giải ngân, thường xuyên kiểm tra, đôn đốc để bảo đảm tiến độ các dự án theo đúng kế hoạch;
-	Không để xảy ra tình trạng chậm giải ngân do chủ quan dẫn đến lãng phí nguồn lực và thời gian
-	Tỷ lệ giải ngân ≥95% kế hoạch.
Giải ngân đúng khối lượng hoàn thành.</t>
  </si>
  <si>
    <t>Kế hoạch được ban hành và cập nhật lên Hệ thống trước 06/2/2026</t>
  </si>
  <si>
    <t>Tập trung làm sạch, kết nối dữ liệu, nhất là giữa dữ liệu đảng viên, tổ chức đảng với dữ liệu cán bộ, công chức, viên chức; khắc phục tình trạng dữ liệu phân tán, thiếu liên thông</t>
  </si>
  <si>
    <t>Các cấp ủy, tổ chức đảng</t>
  </si>
  <si>
    <t>Dữ liệu đáp ứng tiêu chí “đúng, đủ, sạch, sống, thống nhất, dùng chung”</t>
  </si>
  <si>
    <t>Nhiệm vụ QĐ204</t>
  </si>
  <si>
    <t>Nhiệm vụ tại các TBKL 204</t>
  </si>
  <si>
    <t>Sản phẩm, kết quả đầu ra</t>
  </si>
  <si>
    <t>Kiện toàn tiểu ban chỉ đạo an ninh mạng tại các Bộ, ngành, địa phương.</t>
  </si>
  <si>
    <t>Rà soát, đánh giá và củng cố lại Hệ thống giám sát an ninh mạng tại các Bộ, cơ quan, địa phương.</t>
  </si>
  <si>
    <t>Thực hiện báo cáo về sự cố trong vòng 24 giờ nếu xảy ra và tuân theo sự điều phối ứng phó sự cố của lực lượng chuyên trách bảo vệ an ninh mạng Bộ Công an theo quy định.</t>
  </si>
  <si>
    <t>Sửa đổi, bổ sung các quy định pháp luật về bảo đảm an ninh mạng, bảo mật thông tin và an ninh dữ liệu và danh mục bảo vệ bí mật nhà nước.</t>
  </si>
  <si>
    <t>- Trưởng tiểu ban là bí thư tỉnh uỷ, thành uỷ, bộ trưởng, thủ trưởng các cơ quan, đơn vị.
- Hoàn thành trong tháng 02/2026</t>
  </si>
  <si>
    <t>- Hoàn thành trong tháng 03/2026</t>
  </si>
  <si>
    <t>Bộ Công an, các cơ quan</t>
  </si>
  <si>
    <t>Bộ Công an, Bộ Quốc phòng và Ban Cơ yếu Chính phủ</t>
  </si>
  <si>
    <t>Các cơ quan liên quan</t>
  </si>
  <si>
    <t>Bộ Công an</t>
  </si>
  <si>
    <t>- Phù hợp với quy định mới tại Luật An ninh mạng, Luật Bảo vệ bí mật nhà nước.
- Hoàn thành trong tháng 3/2026</t>
  </si>
  <si>
    <t>Tỉnh đã ban hành Quyết định số 739-QĐ/TU ngày 27/02/2026 của Ban Thường vụ Tỉnh ủy về việc thành lập Tiểu ban An ninh mạng của tỉnh Điện Biên</t>
  </si>
  <si>
    <t>Công tác an toàn thông tin mạng được quan tâm, bảo đảm, không để xảy ra tình trạng mất an toàn, an ninh thông tin trên địa bàn. Hoàn thành việc phân loại, xác định, phê duyệt đề xuất cấp độ an toàn hệ thống thông tin và phương án bảo đảm an toàn cho các hệ thống thông tin dùng chung của tỉnh theo cấp độ (100% hệ thống thông tin cấp độ 1, 2, 3 được phê duyệt). Phối hợp chặt chẽ với Bộ Công an, Bộ Khoa học và Công nghệ triển khai đồng bộ các biện pháp bảo đảm an toàn, an ninh thông tin cho các hệ thống công nghệ số, đặc biệt là hệ thống dữ liệu, thông tin điều hành và các nền tảng kết nối liên thông dùng chung; sẵn sàng có phương án dự phòng, kịch bản ứng phó khi hệ thống bị lỗi, bị tấn công, bảo đảm phục vụ người dân, doanh nghiệp không bị gián đoạn, an toàn.</t>
  </si>
  <si>
    <t>- Khối lượng hệ thống thông tin cần xác định và phê duyệt cấp độ rất lớn (bao gồm các cơ quan cấp tỉnh, cấp xã, đơn vị sự nghiệp, trường học…), trong khi thời gian triển khai ngắn.
- Nhiều đơn vị chưa nắm rõ quy trình, thành phần hồ sơ, dẫn đến hồ sơ gửi lên chưa đảm bảo chất lượng, phải hướng dẫn chỉnh sửa nhiều lần.
- Nguồn nhân lực thực hiện công tác thẩm định còn mỏng, chủ yếu tập trung tại một đơn vị đầu mối, chưa đáp ứng yêu cầu tiến độ.
- Một số hệ thống thông tin chưa được phân loại, thống kê đầy đủ hoặc chưa rõ chủ quản, gây khó khăn trong việc xác định đối tượng phải phê duyệt.
- Địa bàn tỉnh rộng, địa hình miền núi, giao thông đi lại khó khăn, nhiều xã ở xa trung tâm, gây ảnh hưởng đến việc tổ chức khảo sát thực tế, kiểm tra, hướng dẫn trực tiếp và phối hợp với các đơn vị trong quá trình thẩm định hồ sơ.
- Điều kiện hạ tầng kỹ thuật tại một số địa bàn còn hạn chế (mạng Internet không ổn định, thiếu trang thiết bị), ảnh hưởng đến việc trao đổi, hoàn thiện hồ sơ và triển khai các biện pháp bảo đảm an toàn thông tin.</t>
  </si>
  <si>
    <t>Xử lý 100% các sư cố do lực lượng chuyên trách bảo vệ an ninh mạng Bộ Công an trao đổi</t>
  </si>
  <si>
    <t>Tỉnh đã ban hành Quyết định số 19/2022/QĐ-UBND ngày 27/6/2022 của UBND tỉnh ban hành Quy chế bảo đảm an toàn thông tin mạng trong ứng dụng công nghệ thông tin, chuyển đổi số của cơ quan, đơn vị tỉnh Điện Biên; Từ 01/01/2026 đến nay, Công an tỉnh đã chủ động, tích cực rà soát và tham gia ý kiến đề nghị sửa đổi, bổ sung các văn bản quy phạm pháp luật về bảo đảm an ninh mạng, bảo mật thông tin và an ninh dữ liệu (Công an tỉnh đã tham mưu, rà soát và ban hành 07 văn bản tham gia ý kiến vào các văn bản quy phạm pháp luật: Nghị định XPVPHC trong lĩnh vực An ninh mạng và bảo vệ DLCN, Nghị định quy định chi tiết một số điều của Luật An ninh mạng; Nghị định quy định về phòng, chống tội phạm mạng và tội phạm sử dụng công nghệ cao; Nghị định về lực lượng bảo vệ An ninh mạng; Luật An ninh dữ liệu, ...báo cáo Bộ Công an, UBND tỉnh theo quy định).</t>
  </si>
  <si>
    <t>Phải bảo đảm tích hợp đầy đủ yêu cầu về an toàn ninh mạng, bảo mật thông tin và an ninh dữ liệu trong toàn bộ quá trình thiết kế, thẩm định và triển khai khi xây dựng, cập nhật hoặc hoàn thiện Khung kiến trúc tổng thể quốc gia số.</t>
  </si>
  <si>
    <t>Báo cáo tình hình, kết quả triển khai thực hiện các nhiệm vụ tại Công văn số 939 - CV/VPTW, ngày 13/3/2026 về việc thực hiện một số chỉ đạo của đồng chí Tổng Bí thư tại Phiên họp Thường trực Ban Chỉ đạo Nghị quyết số 57-NQ/TW</t>
  </si>
  <si>
    <t>Công văn Số 939 - CV/VPTW, ngày 13/3/2026</t>
  </si>
  <si>
    <t>Tỉnh đã ban hành Quyết định số 3057/QĐ-UBND ngày 31/12/2025 Phê duyệt Khung kiến trúc số tỉnh Điện Biên bảo đảm tích hợp đầy đủ yêu cầu về an toàn ninh mạng, bảo mật thông tin và an ninh dữ liệu</t>
  </si>
  <si>
    <t>Tỉnh đã ban hành Công văn số:  529-CV/TU ngày 15/3/2026 của Tinh ủy về việc thực hiện một số chỉ đạo của đồng chí Tổng Bí thư tại Phiên họp Thường trực Ban Chỉ đạo Nghị quyết số 57-NQ/TW; 1867/UBND-KGVX ngày 16/3/2026 của UBND tỉnh về việc triển khai thực hiện Công văn số 529-CV/TU ngày 15/3/2026 của Ban Thường vụ Tỉnh ủy. Đối với nhiệm vụ stt 44 thống kê tại phụ lục: Tỉnh đã hoàn thành ban hành Quyết định số 739-QĐ/TU ngày 27/02/2026 của Ban Thường vụ Tỉnh ủy về việc thành lập Tiểu ban An ninh mạng của tỉnh Điện Biên (văn bản tối mật)</t>
  </si>
  <si>
    <t>Tập trung triển khai ngay các nhiệm vụ, giải pháp đã được đồng chí Tổng Bí thư, Trưởng Ban chỉ đạo giao tại Thông báo số 17-TB/CQTTBCĐ ngày 29/12/2025 và Chương trình công tác năm 2026 của Ban Chỉ đạo, nhất là các nhiệm vụ trong Quý I/2026; đồng thời thực hiện chỉ đạo của lãnh đạo Ban Chỉ đạo tại các Công văn số 19995-CV/VPTW ngày 09/01/2026, số 693-CV/VPTW ngày 02/3/2026 để tháo gỡ các điểm nghẽn cốt lõi về khoa học công nghệ, đổi mới sáng tạo và chuyển đổi số đã chỉ ra. (Công văn 19995 chỉ giao nhiệm vụ cho Bộ KHCN và Bộ Tài chính)</t>
  </si>
  <si>
    <t>Theo nhiệm vụ được giao, khẩn trương rà soát điều chỉnh/hoàn thiện việc đăng ký kinh phí bảo đảm thực hiện các nhiệm vụ được giao tại Chương trình công tác 2026 của Ban Chỉ đạo.</t>
  </si>
  <si>
    <t>Theo nhiệm vụ được giao, thực hiện nghiêm các nhiệm vụ được giao tại Công văn số 693-CV/VPTW ngày 02/3/2026</t>
  </si>
  <si>
    <t>Thông báo số 20-TB/CQTTBCĐ, 16/3/2026</t>
  </si>
  <si>
    <t>Chuyển đổi số; Khoa học công nghệ, đổi mới sáng tạo</t>
  </si>
  <si>
    <t>Chuyển đổi số; Khoa học công nghệ, đổi mới sáng tạo; Khối các cơ quan đảng; Khối các cơ quan Quốc hội; Khối các cơ quan Chính phủ; Khối các cơ quan Mặt trận Tổ quốc và các tổ chức chính trị xã hội; Khối các địa phương</t>
  </si>
  <si>
    <t>Tỉnh đã chỉ đạo, tập trung triển khai kịp thời, đồng bộ các nhiệm vụ, giải pháp theo chỉ đạo của đồng chí Tổng Bí thư, Trưởng Ban Chỉ đạo tại Thông báo số 17-TB/CQTTBCĐ ngày 29/12/2025, Chương trình công tác năm 2026 của Ban Chỉ đạo, đảm bảo hoàn thành đúng thời hạn các nhiệm vụ, trọng tâm là các nhiệm vụ trong Quý I/2026; nhiệm vụ được giao tại Công văn số 693-CV/VPTW ngày 02/3/2026, góp phần từng bước tháo gỡ các điểm nghẽn cốt lõi về khoa học, công nghệ, đổi mới sáng tạo và chuyển đổi số trên địa bàn.</t>
  </si>
  <si>
    <t>Trên cơ sở tổng hợp nhu cầu từ các cơ quan, địa phương, đơn vị, tỉnh đã rà soát, xác định nhu cầu bổ sung kinh phí năm 2026 cho các nhiệm vụ khoa học, công nghệ, đổi mới sáng tạo và chuyển đổi số. Thực hiện Công văn số 1220/BKHCN-KHTC ngày 07/3/2026 của Bộ Khoa học và Công nghệ về việc rà soát, điều chỉnh/hoàn thiện/đăng ký kinh phí thực hiện Chương trình công tác năm 2026 của Ban Chỉ đạo, UBND tỉnh đã ban hành văn bản số 1678/UBND-KGVX ngày 9/3/2026 về việc đăng ký bổ sung kinh phí khoa học, công nghệ, đổi mới sáng tạo và chuyển đổi số năm 2026; Công văn số 2469/UBND-KGVX ngày 02/4/2026 về việc tổng hợp các nhiệm vụ chuyển đổi số bổ sung dự toán năm 2026 theo Quyết định số 472/QĐ-TTg.</t>
  </si>
  <si>
    <t>Tỉnh đã chỉ đạo, tập trung triển khai kịp thời, đồng bộ các nhiệm vụ, giải pháp theo chỉ đạo của Ban Chỉ đạo, trong đó có nhiệm vụ được giao tại Công văn số 693-CV/VPTW ngày 02/3/2026, góp phần từng bước tháo gỡ các điểm nghẽn cốt lõi về khoa học, công nghệ, đổi mới sáng tạo và chuyển đổi số trên địa bàn (hoàn thành việc thực hiện rà soát, điều chỉnh/hoàn thiện đăng ký kinh phí và kế hoạch vốn theo nhiệm vụ được giao tại Điểm d, Mục 7, Phần II Chương trình công tác năm 2026 của Ban Chỉ đạo)</t>
  </si>
  <si>
    <t>Theo chức năng, nhiệm vụ, phạm vi quản lý, chủ trì, phối hợp với Bộ Công an triển khai ngay việc mở dữ liệu, ưu tiên các bộ dữ liệu có giá trị sử dụng cao cho người dân, doanh nghiệp, nghiên cứu, đổi mới sáng tạo, phát triển dịch vụ số; bảo đảm dữ liệu được chuẩn hóa, có mô tả, có cơ chế khai thác, sử dụng rõ ràng và phù hợp với quy định về dữ liệu mở, bảo vệ dữ liệu, an toàn, an ninh mạng. Đối với những CSDL đã hoàn thiện, cần mở rộng khai thác ngoài ngành và phục vụ phát triển kinh tế xã hội, để hình thành thị trường dữ liệu. Hằng tháng Bộ Công an tổng hợp, báo cáo Thường trực Ban Chỉ đạo Trung ương kết quả thực hiện</t>
  </si>
  <si>
    <t>Các bộ, ngành, địa phương liên quan thực hiện việc rà soát và thúc đẩy hoạt động hiệu quả của các sàn giao dịch KHCN theo nhiệm vụ tại Mục 4.3 Báo cáo về hoàn thiện và phát triển sàn giao dịch KHCN kèm theo Công văn số 1807/BKHCN-ĐMST ngày 27/3/2026 của Bộ Khoa học và Công nghệ.</t>
  </si>
  <si>
    <t>Các cơ quan Trung ương và địa phương tập trung triển khai thực hiện nghiêm các nhiệm vụ được giao tại Chương trình công tác năm 2026 của Ban Chỉ đạo Trung ương, Thông báo số 20-TB/CQTTBCĐ ngày 16/3/2026 và Thông báo số 22-TB/CQTTBCĐ ngày 20/3/2026, các chỉ đạo của lãnh đạo Ban Chỉ đạo Trung ương. Việc thực hiện nghiêm túc kỷ cương công vụ trong triển khai các nội dung theo kế hoạch, đặc biệt trong khắc phục triệt để tình trạng chậm muộn đã chỉ ra tại Báo cáo nêu trên, phải được gắn với trách nhiệm cụ thể của người đứng đầu các cơ quan, tổ chức để xem xét xử lý (Phụ lục nhiệm vụ chậm muộn kèm theo). Bên cạnh đó, tại các cơ quan, tổ chức việc triển khai các nhiệm vụ phải được hạch toán rõ ràng (từ đầu vào đến đầu ra), có đánh giá tác động, hiệu quả mang lại, tránh đầu tư dàn trải, trùng lặp, lãng phí, thất thoát.</t>
  </si>
  <si>
    <t>- Các bộ ngành báo cáo kết quả việc cung cấp dữ liệu mở hằng tháng.
- Bộ Công an tổng hợp, báo cáo Thường trực Ban Chỉ đạo Trung ương kết quả thực hiện hằng tháng.</t>
  </si>
  <si>
    <t>- Hằng tháng gửi kết quả về Bộ Khoa học và Công nghệ để tổng hợp, báo cáo Thường trực Ban Chỉ đạo Trung ương.
- Bộ Khoa học và Công nghệ hằng tháng tổng hợp, báo cáo Thường trực Ban Chỉ đạo Trung ương</t>
  </si>
  <si>
    <t>Khắc phục ngay các nhiệm vụ chậm muộn và thực hiện theo các nội dung nhiệm vụ</t>
  </si>
  <si>
    <t>Khoa học công nghệ, đổi mới sáng tạo</t>
  </si>
  <si>
    <t>Khoa học công nghệ, đổi mới sáng tạo; Phát triển hệ sinh thái khởi nghiệp, đổi mới sáng tạo</t>
  </si>
  <si>
    <t>Các cơ quan, đơn vị đang triển khai nhiệm vụ theo yêu cầu tại Công văn số 698-CV/TU ngày 15/4//2026 của Ban Thường vụ Tỉnh ủy và Kế hoạch của UBND tỉnh</t>
  </si>
  <si>
    <t>Tỉnh đã thực hiện rà soát và triển khai thúc đẩy hoạt động hiệu quả của sàn giao dịch KHCN và có Báo cáo tình hình xây dựng, hoàn thiện và phát triển sàn giao dịch khoa học và công nghệ trên địa bàn tỉnh</t>
  </si>
  <si>
    <t>(1) Phát huy vai trò người đứng đầu tại cơ quan, đơn vị, lãnh đạo, chỉ đạo, kiểm tra việc cụ thể hóa Nghị quyết số 57-NQ/TW phù hợp với chức năng, nhiệm vụ và điều kiện thực tiễn tại cơ quan, đơn vị, địa phương; (2) Chủ động bố trí đầy đủ, kịp thời và hiệu quả nguồn lực cho phát triển khoa học, công nghệ, đổi mới sáng tạo và chuyển đổi số; (3) Tăng cường tổ chức đào tạo, bồi dưỡng kiến thức, kỹ năng về khoa học, công nghệ, đổi mới sáng tạo và công nghệ số cho đội ngũ cán bộ, công chức, viên chức nhằm thúc đẩy chuyển đổi số trong toàn hệ thống chính trị; (4) Quan tâm đào tạo nâng cao năng lực quản lý cho đội ngũ cán bộ khoa học và công nghệ; (5) Bố trí phù hợp số lượng cán bộ có trình độ chuyên môn khoa học kỹ thuật trong cấp uỷ các cấp</t>
  </si>
  <si>
    <t>Các cơ quan đảng ở Trung ương và địa phương</t>
  </si>
  <si>
    <t>Thông báo số 04-TB/BCĐTW ngày 30/5/2025</t>
  </si>
  <si>
    <t>Chuyển đổi số; Khoa học công nghệ, đổi mới sáng tạo; Khối các cơ quan Quốc hội; Khối các địa phương; CDS Đảng; Kinh tế số</t>
  </si>
  <si>
    <t>Bộ, ngành, địa phương</t>
  </si>
  <si>
    <t>Khoa học công nghệ, đổi mới sáng tạo; Khối các cơ quan Chính phủ; Khối các địa phương</t>
  </si>
  <si>
    <t>Chuyển đổi số; Khoa học công nghệ, đổi mới sáng tạo; Khối các cơ quan Chính phủ; Khối các địa phương; Kinh tế số</t>
  </si>
  <si>
    <t>Chuyển đổi số; Khối các địa phương</t>
  </si>
  <si>
    <t>Thông báo số 44-TB/TGV ngày 12/9/2025</t>
  </si>
  <si>
    <t>Chuyển đổi số; Khối các cơ quan Chính phủ; Khối các địa phương</t>
  </si>
  <si>
    <t>Chủ trì, phối hợp với Bộ Công an và các đơn vị liên quan tổ chức đánh giá an toàn thông tin định kỳ đối với các CSDL quốc gia, chuyên ngành thuộc phạm vi quản lý; khắc phục kịp thời các lỗ hổng, bảo đảm an toàn tuyệt đối cho toàn bộ hệ thống. Nhiệm vụ thường xuyên</t>
  </si>
  <si>
    <t>Chuyển đổi số; Khối các cơ quan Chính phủ; Khối các địa phương; CSDL, nền tảng dùng chung</t>
  </si>
  <si>
    <t>Các tỉnh, thành phố</t>
  </si>
  <si>
    <t>Thông báo số 46 -TB/TGV ngày 30/09/2025</t>
  </si>
  <si>
    <t>30/09/2025</t>
  </si>
  <si>
    <t>Chủ động vận dụng cơ chế đã được quy định tại Nghị quyết số 04/2025/NQ-CP của Chính phủ về tháo gỡ, vướng mắc trong triển khai các dự án, nhiệm vụ ứng dụng công nghệ thông tin sử dụng nguồn vốn ngân sách nhà nước (nhiệm vụ thường xuyên).</t>
  </si>
  <si>
    <t>Theo chức năng, nhiệm vụ, chủ trì, phối hợp các cơ quan liên quan tổ chức thực hiện hiệu quả Mô hình liên thông số thống nhất, hiệu quả và quản trị dựa trên dữ liệu trong hệ thống chính trị theo yêu cầu tại Quy định số 05-QĐ/BCĐTW ngày 27/8/2025 của Ban Chỉ đạo Trung ương (nhiệm vụ thường xuyên).</t>
  </si>
  <si>
    <t>Các Bộ, cơ quan Trung ương và địa phương</t>
  </si>
  <si>
    <t xml:space="preserve">Chuyển đổi số; Khối các cơ quan Quốc hội; Khối các cơ quan Chính phủ; Khối các cơ quan Mặt trận Tổ quốc và các tổ chức chính trị xã hội; Khối các địa phương; Mô hình liên thông số </t>
  </si>
  <si>
    <t>Các cơ quan, đơn vị đã chủ động nghiên cứu, quán triệt và vận dụng linh hoạt các cơ chế, chính sách được quy định tại Nghị quyết số 04/2025/NQ-CP nhằm tháo gỡ khó khăn, vướng mắc trong triển khai các dự án, nhiệm vụ ứng dụng công nghệ thông tin. Qua đó, nhiều vướng mắc liên quan đến quy trình thẩm định, phê duyệt, lựa chọn nhà thầu, định mức chi phí, tiêu chuẩn kỹ thuật… được giải quyết kịp thời, góp phần đẩy nhanh tiến độ triển khai, nâng cao hiệu quả sử dụng nguồn vốn ngân sách và bảo đảm tính đồng bộ, thống nhất trong phát triển hạ tầng, ứng dụng CNTT của tỉnh.</t>
  </si>
  <si>
    <t>Tỉnh đã giao Sở Khoa học và Công nghệ phối hợp với các cơ quan, đơn vị liên quan triển khai các nội dung theo Quy định số 05-QĐ/BCĐTW, từng bước xây dựng và vận hành Mô hình liên thông số thống nhất, bảo đảm kết nối, chia sẻ dữ liệu thông suốt giữa các cấp, các ngành. Công tác chuẩn hóa, đồng bộ dữ liệu được quan tâm thực hiện, làm cơ sở cho quản trị, điều hành dựa trên dữ liệu. Đồng thời, đẩy mạnh ứng dụng nền tảng tích hợp, chia sẻ dữ liệu của tỉnh, gắn với việc hoàn thiện khung kiến trúc chính quyền số, góp phần nâng cao hiệu quả hoạt động của hệ thống chính trị, thúc đẩy chuyển đổi số toàn diện, thống nhất và bền vững.</t>
  </si>
  <si>
    <t>Triển khai đồng bộ, quyết liệt các nhiệm vụ theo Nghị quyết số 57-NQ/TW và các chương trình, kế hoạch của Ban Chỉ đạo (Kế hoạch số 01-KH/BCĐTW ngày 02/6/2025 và Kế hoạch số 02-KH/BCĐTW ngày 19/6/2025), Quốc hội, Chính phủ, Mặt trận Tổ quốc và các tổ chức chính trị - xã hội (nhiệm vụ thường xuyên).</t>
  </si>
  <si>
    <t>Chủ động rà soát, đánh giá, hoàn thiện cơ chế, chính sách, bảo đảm tiến độ và hiệu quả thực chất (nhiệm vụ thường xuyên).</t>
  </si>
  <si>
    <t>Thực hiện nghiêm việc tiếp nhận, xử lý phản ánh, kiến nghị, sáng kiến, giải pháp (Quy chế số 03-QC/BCĐTW ngày 23/6/2025) theo phân công (nhiệm vụ thường xuyên).</t>
  </si>
  <si>
    <t>Thông báo số 07-TB/CQTTBCĐ ngày 15/10/2025</t>
  </si>
  <si>
    <t>15/10/2025</t>
  </si>
  <si>
    <t>Các bộ, cơ quan Trung ương và địa phương</t>
  </si>
  <si>
    <t>Chuyển đổi số; Khoa học công nghệ, đổi mới sáng tạo; Khối các cơ quan Quốc hội; Khối các cơ quan Chính phủ; Khối các cơ quan Mặt trận Tổ quốc và các tổ chức chính trị xã hội; Khối các địa phương; Khối doanh nghiệp; Công nghệ chiến lược; Kinh tế số</t>
  </si>
  <si>
    <t>Chuyển đổi số; Khoa học công nghệ, đổi mới sáng tạo; Khối các cơ quan Quốc hội; Khối các cơ quan Chính phủ; Khối các cơ quan Mặt trận Tổ quốc và các tổ chức chính trị xã hội; Khối các địa phương; Khối doanh nghiệp; Công nghệ chiến lược; CDS Đảng; Kinh tế số</t>
  </si>
  <si>
    <t>Ban Thường vụ Tỉnh ủy, UBND tỉnh đã ban hành các Kế hoạch, văn bản chỉ đạo, phân công nhiệm vụ cụ thể cho từng cơ quan, đơn vị, địa phương; thường xuyên kiểm tra, đôn đốc tiến độ thực hiện bảo đảm thống nhất, hiệu quả, góp phần thúc đẩy mạnh mẽ phát triển khoa học, công nghệ, đổi mới sáng tạo và chuyển đổi số trên địa bàn tỉnh</t>
  </si>
  <si>
    <t>Tỉnh đã chủ động rà soát, đánh giá và hoàn thiện các cơ chế, chính sách nhằm bảo đảm tính đồng bộ, khả thi và phù hợp với thực tiễn địa phương. Các cơ quan, đơn vị được giao nhiệm vụ đã tập trung tháo gỡ khó khăn, điều chỉnh quy định không còn phù hợp, kịp thời đề xuất sửa đổi, bổ sung để nâng cao hiệu quả thực hiện. Đồng thời, ban hành Báo cáo số 2927/BC-STP ngày 18/11/2025 của Sở Tư pháp Kết quả rà soát văn bản quy phạm pháp luật liên quan đến Nghị quyết số 57/NQ-CP ngày 21/4/2022 của Chính phủ</t>
  </si>
  <si>
    <t>Tỉnh đã cử đầu mối quản trị, tiếp nhận và xử lý phản ánh, kiến nghị trong quá trình triển khai thực hiện Nghị quyết số 57-NQ/TW; thực hiện nghiêm túc việc tiếp nhận, xử lý phản ánh, kiến nghị, sáng kiến, giải pháp. Các cơ quan, đơn vị được phân công đã duy trì chế độ báo cáo, kịp thời tổng hợp, phân loại và xử lý đúng quy định, góp phần nâng cao hiệu quả công tác tham mưu, chỉ đạo và điều hành của Ban Chỉ đạo tỉnh</t>
  </si>
  <si>
    <t>Căn cứ pháp luật hiện hành; thực trạng, yêu cầu phát triển; bám sát chủ trương của Đảng, hướng dẫn của Bộ quản lý ngành (Bộ Khoa học và Công nghệ, Bộ Tài chính, Bộ Công an, Bộ Nội vụ) thực hiện việc phân bổ kinh phí, triển khai thực hiện đảm bảo đúng pháp luật, hiệu quả, chặt chẽ, không trùng lặp (nhiệm vụ thường xuyên).</t>
  </si>
  <si>
    <t>Chuyển đổi số; Khoa học công nghệ, đổi mới sáng tạo; Khối các cơ quan Chính phủ; Khối các địa phương; Đầu tư, tài chính; Kinh tế số</t>
  </si>
  <si>
    <t>Theo phạm vi quản lý, thông qua Hệ thống pakn.nq57.vn và các kênh có liên quan kịp thời tiếp nhận, phản hồi ý kiến của các tổ chức, cá nhân (người dân, doanh nghiệp, viện, trường, nhà khoa học, nhà sáng tạo…) nhằm đo lường mức độ hài lòng đối với những cơ chế, chính sách, giải pháp về phát triển KHCN, ĐMST, CĐS để kịp thời điều chỉnh</t>
  </si>
  <si>
    <t>Xây dựng Kế hoạch thực hiện Nghị quyết số 57-NQ/TW năm 2026, trong đó căn cứ điều kiện và yêu cầu thực tiễn của cơ quan, địa phương mình để đề xuất các nội dung về chuyển đổi số và khoa học, công nghệ, đổi mới sáng tạo, kế hoạch cần bám sát thực tiễn, bảo đảm rõ người, rõ việc, rõ trách nhiệm, rõ thời hạn, rõ kết quả, làm cơ sở đề xuất kinh phí triển khai, tránh hình thức.</t>
  </si>
  <si>
    <t>Đăng ký kinh phí để triển khai thực hiện bảo đảm chủ động công việc, đúng tiến độ, tránh tồn đọng.</t>
  </si>
  <si>
    <t>Chủ động báo cáo Trung ương các tư duy, sáng kiến đột phá và đặt hàng các sản phẩm cần thiết cho phát triển KHCN, ĐMST, CĐS trên Hệ thống pakn.nq57.vn.</t>
  </si>
  <si>
    <t>Chủ động rà soát quy trình, hạ tầng, hệ thống, dữ liệu, nhân lực, tài chính, nhất là đối với cấp xã để có phương án bảo đảm kịp thời các nguồn lực nêu trên, đáp ứng yêu cầu thực tiễn.</t>
  </si>
  <si>
    <t>Tổ chức tập huấn, nâng cao kỹ năng số cho cán bộ cấp xã, ưu tiên ứng dụng các phương pháp đào tạo thuận tiện, hiệu quả, mọi nơi mọi lúc.</t>
  </si>
  <si>
    <t>Chủ động rà soát, tham mưu cấp có thẩm quyền điều chỉnh, bổ sung những cơ chế, chính sách chưa được giải quyết ở những văn bản đã ban hành để tiếp tục hoàn thiện thể chế, chính sách cho KHCN, ĐMST, CĐS. Trong đó, bảo đảm các quy định về phân cấp, phân quyền, phân định thẩm quyền gắn với nền tảng số, dữ liệu để thống nhất, thông suốt</t>
  </si>
  <si>
    <t>Chủ động rà soát, tổ chức đào tạo, bồi dưỡng chuyên sâu cho cán bộ chuyên trách về chuyển đổi số và an toàn thông tin; năng cao kỹ năng số cho cán bộ, công chức, viên chức và người lao động. Việc đào tạo, bồi dưỡng, tập huấn triển khai 100% trên Nền tảng Bình dân học vụ số quốc gia, bảo đảm chất lượng, hiệu quả, giảm chi phí, đồng thời tạo thuận lợi, không làm gián đoạn công tác của người học.</t>
  </si>
  <si>
    <t>Chủ động rà soát và nghiêm túc triển khai thực hiện các giải pháp đột phá để phát triển KHCN, ĐMST thông qua việc tháo gỡ các điểm nghẽn về cơ chế tài chính (trong đó trọng tâm là cơ chế Quỹ) đã được thể chế hoá trong thời gian qua. Chịu trách nhiệm về việc chậm hoặc không triển khai việc thực hiện quản lý tài chính theo cơ chế Quỹ, dẫn đến làm giảm hiệu quả trong hoạt động KHCN, ĐMST tại các lĩnh vực do bộ, ngành, địa phương quản lý.</t>
  </si>
  <si>
    <t>Khẩn trương rà soát các hệ thống thông tin, phần mềm, ứng dụng thuộc phạm vi quản lý bảo đảm giải quyết dứt điểm những vấn đề tồn tại, vướng mắc để thông suốt, đáp ứng yêu cầu người dùng.</t>
  </si>
  <si>
    <t>Tập trung đẩy mạnh hợp tác nghiên cứu khoa học, phát triển công nghệ với các quốc gia phát triển, nhất là các lĩnh vực: trí tuệ nhân tạo, công nghệ sinh học, công nghệ lượng tử, bán dẫn, năng lượng nguyên tử…</t>
  </si>
  <si>
    <t>Ban hành, triển khai Kế hoạch thực hiện Nghị quyết số 57-NQ/TW năm 2026. Rà soát, điều chỉnh Kế hoạch để phù hợp với Chương trình công tác năm 2026 của Ban Chỉ đạo.</t>
  </si>
  <si>
    <t>Tăng cường việc gửi nhận văn bản và xử lý hồ sơ cấp độ Mật, Tối Mật qua Mạng thông tin diện rộng của cơ quan Đảng (Mạng mật liên thông các cơ quan trong hệ thống chính trị - đề xuất tên mới).</t>
  </si>
  <si>
    <t>Chỉ đạo việc tạo lập và xử lý hồ sơ, tài liệu công việc phát sinh mới thực hiện trên môi trường điện tử; 100% các đơn vị gửi nhận văn bản trên môi trường điện tử có ký số; hoàn thành số hóa 100% tài liệu lưu trữ trong 3 năm gần đây; số hóa 100% các quy trình nghiệp vụ nền tảng (lõi) của các cơ quan, đơn vị để đưa lên môi trường số</t>
  </si>
  <si>
    <t>Ban hành danh mục và cung cấp dữ liệu mở theo quy định của pháp luật.</t>
  </si>
  <si>
    <t>Theo chức năng nhiệm vụ rà soát, cắt giảm, đơn giản hóa thủ tục hành chính dựa trên dữ liệu.</t>
  </si>
  <si>
    <t>Theo chức năng nhiệm vụ số hóa đầy đủ hồ sơ và kết quả giải quyết thủ tục hành chính..</t>
  </si>
  <si>
    <t>Theo chức năng nhiệm vụ thực hiện nghiêm nguyên tắc chỉ cung cấp thông tin một lần; tổ chức kiểm tra, giám sát trên môi trường số.</t>
  </si>
  <si>
    <t>Bố trí trụ sở, trang thiết bị đầu cuối, hạ tầng mạng, phân công lãnh đạo, nhân lực; bố trí đủ nhân sự cho việc giải quyết TTHC ở cấp xã.</t>
  </si>
  <si>
    <t>Theo chức năng, nhiệm vụ tổ chức tập huấn, nâng cao kỹ năng số, kỹ năng xử lý nghiệp vụ hành chính, tư duy sáng tạo và văn hóa công chức mới cho cán bộ, công chức, viên chức, người lao động, nhất là tại cấp xã.</t>
  </si>
  <si>
    <t>Theo chức năng, nhiệm vụ  duy trì, phát huy vai trò Tổ công nghệ số cộng đồng, các nhà văn hóa thôn, bản là các điểm tiếp cận số tại địa phương; đồng thời đẩy mạnh công tác tuyên truyền, phổ cập kiến thức và nâng cao kỹ năng số cho người dân.</t>
  </si>
  <si>
    <t>Lựa chọn tối thiểu 03 bài toán lớn gắn với điều kiện thực tiễn, thế mạnh và dư địa tăng trưởng của địa phương, tổ chức đặt hàng nhiệm vụ khoa học, công nghệ và đổi mới sáng tạo.</t>
  </si>
  <si>
    <t>Bố trí ngân sách địa phương cho KHCN, ĐMST, CĐS.</t>
  </si>
  <si>
    <t>Tổ chức thí điểm tối thiểu 03 gói mua sắm công đối với sản phẩm/giải pháp từ kết quả của hoạt động KHCN, ĐMST được ứng dụng trong khu vực công (quản trị, dịch vụ công, y tế, giáo dục, đô thị thông minh, đường sắt đô thị…)</t>
  </si>
  <si>
    <t>Thành lập hoặc kiện toàn đầu mối điều phối đổi mới sáng tạo cấp tỉnh; ban hành danh mục nhu cầu công nghệ của địa phương; tổ chức kết nối với viện nghiên cứu, trường đại học, doanh nghiệp công nghệ.</t>
  </si>
  <si>
    <t>Tổ chức đánh giá trình độ công nghệ đối với doanh nghiệp/cụm ngành chủ lực của địa phương; xây dựng kế hoạch nâng cấp dây chuyền gắn mục tiêu nâng năng suất, chất lượng.</t>
  </si>
  <si>
    <t>Theo phạm vi quản lý bảo đảm nhân lực chuyên trách công nghệ thông tin, chuyển đổi số theo quy định của pháp luật; thực hiện bồi dưỡng, cập nhật kiến thức KHCN, ĐMST, kỹ năng, công nghệ số cơ bản cho cán bộ, công chức, viên chức và người lao động gắn với vị trí việc làm và đa ngôn ngữ (dân tộc thiểu số); củng cố mô hình vận hành và điều kiện bảo đảm hoạt động của Trung tâm phục vụ hành chính công và bộ phận một cửa các cấp.</t>
  </si>
  <si>
    <t>Giao các cơ sở giáo dục đại học xem xét, rà soát quy định để đánh giá năng lực nghiên cứu sinh và giảng viên dựa trên số lượng bằng sáng chế được doanh nghiệp thương mại hóa thực tế; chia sẻ các phòng thí nghiệm để tạo điều kiện cho các sinh viên, doanh nghiệp công nghệ nhỏ và vừa sử dụng chung.</t>
  </si>
  <si>
    <t>Quán triệt nguyên tắc “An ninh mạng là điều kiện tiên quyết của chuyển đổi số”. Chủ động triển khai đầy đủ giải pháp bảo đảm an toàn hệ thống thông tin theo cấp độ ngay từ khâu thiết kế, đầu tư, vận hành; ưu tiên các hệ thống nền tảng, hệ thống phục vụ thủ tục hành chính và hệ thống dữ liệu lõi.</t>
  </si>
  <si>
    <t>Chủ động rà soát, điều chỉnh/hoàn thiện đăng ký kinh phí và kế hoạch vốn đảm bảo phù hợp với tình hình thực tiễn và kế hoạch hoạt động trong năm 2026.</t>
  </si>
  <si>
    <t>Triển khai thực chất và giải ngân theo đúng tiến độ công việc, không để chậm trễ, ảnh hưởng đến mục tiêu, tiến độ chung của Nghị quyết số 57-NQ/TW</t>
  </si>
  <si>
    <t>29/12/2025</t>
  </si>
  <si>
    <t>10/01/2026</t>
  </si>
  <si>
    <t>30/06/2026</t>
  </si>
  <si>
    <t>31/03/2026</t>
  </si>
  <si>
    <t>Các cơ quan, địa phương</t>
  </si>
  <si>
    <t>Các cơ quan</t>
  </si>
  <si>
    <t>- Bám sát thực tiễn, rõ người, rõ việc, rõ trách nhiệm, rõ thời hạn, rõ kết quả.
- Xác định các chỉ số đánh giá kết quả thực hiện (KPI) tương ứng với từng nhiệm vụ đề ra.
- Cập nhật, theo dõi, đôn đốc trên Hệ thống theodoinq.dcs.vn. Kết quả thực hiện trên hệ thống là căn cứ quan trọng để xác định mức độ hoàn thành nhiệm vụ và trách nhiệm của người đứng đầu
- Phù hợp với Chương trình công tác năm 2026 của Ban Chỉ đạo</t>
  </si>
  <si>
    <t>Phạm vi mở rộng theo hướng thống nhất, dùng chung cho các cơ quan trong toàn hệ thống chính trị.</t>
  </si>
  <si>
    <t>- 100% hồ sơ, tài liệu công việc phát sinh mới được tạo lập và xử lý thực hiện trên môi trường điện tử
- 100% các đơn vị gửi nhận văn bản trên môi trường điện tử có ký số; 
 - Hoàn thành số hóa 100% tài liệu lưu trữ trong 3 năm gần đây
- Số hóa 100% các quy trình nghiệp vụ nền tảng (lõi) của các cơ quan, đơn vị để đưa lên môi trường số</t>
  </si>
  <si>
    <t>Bộ Công an, Bộ Khoa học và Công nghệ, các cơ quan liên quan</t>
  </si>
  <si>
    <t>Tạo điều kiện để người dân, doanh nghiệp sử dụng một tài khoản định danh thống nhất khi thực hiện thủ tục hành chính, dịch vụ công trực tuyến, hạn chế việc phải đăng ký và quản lý nhiều tài khoản khác nhau</t>
  </si>
  <si>
    <t>- Các cơ quan Trung ương và địa phương (thuộc khối cơ quan Đảng, Quốc hội - HĐND, Chính phủ - UBND, Mặt trận Tổ quốc và các tổ chức chính trị - xã hội)
- Cắt giảm nhóm thủ tục hành chính yêu cầu xác nhận hoặc xin xác nhận, nhóm thủ tục yêu cầu thông báo hoặc báo cáo</t>
  </si>
  <si>
    <t>- Các cơ quan Trung ương và địa phương (thuộc khối cơ quan Đảng, Quốc hội - HĐND, Chính phủ - UBND, Mặt trận Tổ quốc và các tổ chức chính trị - xã hội)
- Làm giàu dữ liệu và phục vụ tái sử dụng thông tin</t>
  </si>
  <si>
    <t>- Các cơ quan Trung ương và địa phương (thuộc khối cơ quan Đảng, Quốc hội - HĐND, Chính phủ - UBND, Mặt trận Tổ quốc và các tổ chức chính trị - xã hội)
- Kịp thời xử lý theo quy định của pháp luật có liên quan đối với cán bộ, công chức, viên chức, người lao động khi yêu cầu người dân, doanh nghiệp nộp thêm giấy tờ trong trường hợp hệ thống thông tin phục vụ giải quyết thủ tục hành chính đã kết nối, khai thác, sử dụng được dữ liệu từ cơ sở dữ liệu quốc gia, cơ sở dữ liệu chuyên ngành</t>
  </si>
  <si>
    <t>Đáp ứng yêu cầu khối lượng công việc thực tế trên địa bàn</t>
  </si>
  <si>
    <t>Phương thức đào tạo thuận tiện, hiệu quả, “mọi nơi, mọi lúc”, khai thác hiệu quả nền tảng “Bình dân học vụ số”;</t>
  </si>
  <si>
    <t>Hình thức phù hợp, góp phần nâng cao năng lực sử dụng dịch vụ số, thúc đẩy chuyển đổi số toàn diện, bền vững.</t>
  </si>
  <si>
    <t>- Các nhiệm vụ giải quyết ngay trong năm 2026. 
- Hoàn thành trong quý I/2026</t>
  </si>
  <si>
    <t>'- Bố trí ngân sách có trọng tâm, trọng điểm, tránh trùng lặp, chồng chéo, lãng phí;
- Ưu tiên nhiệm vụ có đồng tài trợ, có hợp đồng tiêu thụ hoặc chuyển giao; 
- Dừng nhiệm vụ kém hiệu quả, kéo dài, không có đầu ra. 
- Hoàn thành trong quý I/2026</t>
  </si>
  <si>
    <t>Hoàn thành trong quý III/2026</t>
  </si>
  <si>
    <t>- Đầu mối điều phối đổi mới sáng tạo hoạt động hiệu quả, phù hợp theo quy định; 
- Viện nghiên cứu, trường đại học, doanh nghiệp công nghệ có chuyển giao, làm chủ công nghệ.
- Hoàn thành trong quý I/2026</t>
  </si>
  <si>
    <t>- Hình thành tối thiểu 01 mô hình thí điểm có thể nhân rộng (theo chuỗi giá trị hoặc theo ngành chủ lực của địa phương),
- Có bộ chỉ tiêu kết quả và cơ chế duy trì sau thí điểm (đặt hàng dịch vụ, doanh thu, xã hội hóa). 
- Hoàn thành trong quý I/2026</t>
  </si>
  <si>
    <t>- Đáp ứng yêu cầu phục vụ liên tục, thông suốt, không gián đoạn trong môi trường số. 
- Định kỳ hằng tháng báo cáo kết quả</t>
  </si>
  <si>
    <t>Bộ Giáo dục và Đào tạo, các địa phương</t>
  </si>
  <si>
    <t>Định kỳ hằng tháng báo cáo kết quả</t>
  </si>
  <si>
    <t>Hoàn thành trong quý I/2026;</t>
  </si>
  <si>
    <t>Chuyển đổi số; Khoa học công nghệ, đổi mới sáng tạo; Khối các cơ quan Quốc hội; Khối các cơ quan Chính phủ; Khối các cơ quan Mặt trận Tổ quốc và các tổ chức chính trị xã hội; Khối các địa phương; Kinh tế số</t>
  </si>
  <si>
    <t>Chuyển đổi số; Khoa học công nghệ, đổi mới sáng tạo; Khối các địa phương; Kinh tế số</t>
  </si>
  <si>
    <t>Chuyển đổi số; Khối các địa phương; Kinh tế số</t>
  </si>
  <si>
    <t>Khoa học công nghệ, đổi mới sáng tạo; Đầu tư, tài chính; Kinh tế số</t>
  </si>
  <si>
    <t>Chuyển đổi số; Khối các địa phương; Phát triển hạ tầng số; Kinh tế số</t>
  </si>
  <si>
    <t>Chuyển đổi số; Khối các cơ quan Quốc hội; Khối các cơ quan Chính phủ; Khối các cơ quan Mặt trận Tổ quốc và các tổ chức chính trị xã hội; Khối các địa phương; CSDL, nền tảng dùng chung; Kinh tế số</t>
  </si>
  <si>
    <t>Khoa học công nghệ, đổi mới sáng tạo; Khối các cơ quan Quốc hội; Khối các cơ quan Chính phủ; Khối các cơ quan Mặt trận Tổ quốc và các tổ chức chính trị xã hội; Khối các địa phương; Kinh tế số</t>
  </si>
  <si>
    <t>Chuyển đổi số; Khoa học công nghệ, đổi mới sáng tạo; Khối các cơ quan Quốc hội; Khối các cơ quan Chính phủ; Khối các cơ quan Mặt trận Tổ quốc và các tổ chức chính trị xã hội; Khối các địa phương</t>
  </si>
  <si>
    <t>Chuyển đổi số; Khối các cơ quan Chính phủ; Khối các địa phương; Phát triển hạ tầng số</t>
  </si>
  <si>
    <t>Chuyển đổi số; Khối các địa phương; Phát triển hạ tầng số</t>
  </si>
  <si>
    <t>Chuyển đổi số; Khối các địa phương; CSDL quốc gia chuyên ngành; CSDL, nền tảng dùng chung</t>
  </si>
  <si>
    <t>Chuyển đổi số; Khối các cơ quan Chính phủ; Khối các địa phương; CSDL quốc gia chuyên ngành; CSDL, nền tảng dùng chung</t>
  </si>
  <si>
    <t>Chuyển đổi số; Khối các địa phương; Thủ tục hành chính và dịch vụ công trực tuyến</t>
  </si>
  <si>
    <t>Chuyển đổi số; Khối các cơ quan Chính phủ; Khối các địa phương; Xã hội số</t>
  </si>
  <si>
    <t>Chuyển đổi số; Khối các địa phương; Xã hội số</t>
  </si>
  <si>
    <t xml:space="preserve">Khoa học công nghệ, đổi mới sáng tạo; Khối các địa phương; Thí điểm và mở rộng cơ chế đặt hàng, mua sắm công </t>
  </si>
  <si>
    <t>Khoa học công nghệ, đổi mới sáng tạo; Khối các địa phương; Số hóa, quản trị minh bạch nhiệm vụ KHCN</t>
  </si>
  <si>
    <t>Chuyển đổi số; Khoa học công nghệ, đổi mới sáng tạo; Khối các địa phương</t>
  </si>
  <si>
    <t>Chuyển đổi số; Khoa học công nghệ, đổi mới sáng tạo; Khối các cơ quan Chính phủ</t>
  </si>
  <si>
    <t>Chuyển đổi số; Khoa học công nghệ, đổi mới sáng tạo; Khối các địa phương; Bảo đảm an toàn thông tin, an ninh mạng và bảo mật</t>
  </si>
  <si>
    <t>Tỉnh đã quán triệt và tổ chức triển khai nghiêm túc quy trình tiếp nhận, xử lý phản ánh, kiến nghị và sáng kiến trên hệ thống pakn.nq57.vn. Công tác chỉ đạo, hướng dẫn được triển khai đồng bộ đến các cơ quan, đơn vị, bảo đảm việc tiếp nhận và xử lý thông tin theo đúng quy định (Công văn số 522-CV/VPTU ngày 24/3/2026 của Văn phòng Tỉnh uỷ về việc tiếp nhận tài khoản quản trị trên Hệ thống tiếp nhận phản ánh, kiến nghị, sáng kiển, giải pháp phát triển khoa học, công nghệ, đổi mới sáng tạo và chuyển đổi số)</t>
  </si>
  <si>
    <t>Ban Chỉ đạo về phát triển khoa học, công nghệ, đổi mới sáng tạo, chuyển đổi số và Đề án 06 tỉnh đã ban hành Kế hoạch số 7652/KH-BCĐ ngày 30/12/2025 thực hiện Nghị quyết số 57-NQ/TW ngày 22/12/2024 của Bộ Chính trị về đột phá phát triển khoa học, công nghệ, đổi mới sáng tạo và chuyển đổi số quốc gia trên địa bàn tỉnh Điện Biên năm 2026. Nội dung Kế hoạch được xây dựng theo hướng bám sát thực tiễn, rõ người, rõ việc, rõ trách nhiệm, rõ thời hạn, rõ kết quả, phân công nhiệm vụ cụ thể cho từng cơ quan, đơn vị chủ trì và phối hợp.</t>
  </si>
  <si>
    <t>Thực hiện Công văn số 1220/BKHCN-KHTC ngày 07/3/2026 của Bộ Khoa học và Công nghệ về việc rà soát, điều chỉnh/hoàn thiện/đăng ký kinh phí thực hiện Chương trình công tác năm 2026 của Ban Chỉ đạo, UBND tỉnh Điện Biên đã ban hành văn bản số 1678/UBND-KGVX ngày 9/3/2026 của UBND tỉnh về việc đăng ký bổ sung kinh phí khoa học, công nghệ, đổi mới sáng tạo và chuyển đổi số năm 2026 nguồn ngân sách trung ương năm 2026 thực hiện Chương trình công tác năm 2026 của Ban Chỉ đạo Trung ương về phát triển KHCN,ĐMST&amp;CĐS</t>
  </si>
  <si>
    <t>Tỉnh đang triển khai việc rà soát, tổng hợp các tư duy, sáng kiến đột phá và nhu cầu đặt hàng các sản theo quy định.</t>
  </si>
  <si>
    <t>Các cơ quan, đơn vị, địa phương đã tổ chức rà soát toàn diện quy trình nghiệp vụ, hạ tầng kỹ thuật, hệ thống thông tin, cơ sở dữ liệu, nguồn nhân lực phục vụ triển khai nhiệm vụ. Trên cơ sở kết quả rà soát, các cơ quan, đơn vị đã tổng hợp nhu cầu đầu tư, nâng cấp hạ tầng, bổ sung trang thiết bị, hoàn thiện hệ thống; đánh giá năng lực đội ngũ cán bộ, công chức để xây dựng kế hoạch đào tạo, bồi dưỡng phù hợp</t>
  </si>
  <si>
    <t>Các cấp ủy, chính quyền địa phương trong tỉnh tiếp tục thực hiện rà soát hệ thống văn bản quy phạm pháp luật, cơ chế, chính sách có liên quan đến phát triển KHCN, ĐMST, CĐS. Trên cơ sở đó, đề xuất UBND tỉnh ban hành các văn bản quy phạm pháp luật, trong đó có Quyết định phân cấp quản lý nhà nước đối với một số lĩnh vực khoa học và công nghệ trên địa bàn tỉnh Điện Biên (thay thế Quyết định số 03/2024/QĐ-UBND và Quyết định số 27/2025/QĐ-UBND), hiện nay cơ quan chuyên môn đang hoàn thiện, lấy ý kiến các ngành có liên quan theo quy trình ban hành văn bản QPPL; Nghị quyết quy định nội dung và mức chi thực hiện chương trình, nhiệm vụ; hoạt động hỗ trợ khoa học công nghệ và đổi mới sáng tạo có sử dụng ngân sách nhà nước thuộc phạm vi quản lý của tỉnh Điện Biên (thay thế Nghị quyết số 02/2024/NQ-HĐND ngày 18/6/2024 của HĐND tỉnh quy định định mức xây dựng dự toán thực hiện nhiệm vụ khoa học và công nghệ có sử dụng ngân sách nhà nước trên địa bàn tỉnh); Nghị quyết quy định nội dung và mức chi quản lý hoạt động khoa học, công nghệ và đổi mới sáng tạo có sử dụng ngân sách nhà nước thuộc phạm vi quản lý của tỉnh Điện Biên (thời gian trình thông qua: Kỳ họp thường lệ giữa năm 2026).</t>
  </si>
  <si>
    <t>Tỉnh đã chỉ đạo các cơ quan, đơn vị tăng cường tổ chức tập huấn, bồi dưỡng về chuyển đổi số và an toàn thông tin, tập trung vào kỹ năng vận hành các hệ thống cụ thể và xử lý quy trình nghiệp vụ; phân loại đối tượng (lãnh đạo, cán bộ chuyên trách, cán bộ nghiệp vụ) để có nội dung tập huấn phù hợp. Phương thức đào tạo thuận tiện, hiệu quả, “mọi nơi, mọi lúc”, khai thác hiệu quả nền tảng “Bình dân học vụ số” (Công văn số 160/SNV-CCVC ngày 12/01/2026 của Sở Nội vụ về việc tiếp tục triển khai thực hiện khóa học trực tuyến trên nền tảng "Bình dân học vụ số" đối với các cơ quan, đơn vị, địa phương)</t>
  </si>
  <si>
    <t>Sở Tài chính đã xây dựng dự thảo Đề án thành lập Quỹ phát triển KHCN và ĐMST, gửi các Sở, ban, ngành tỉnh và UBND các xã, phường tham gia ý kiến tại Công văn số 3714/STC-HCSN ngày 08/6/2026 (dự kiến hoàn thiện, báo cáo UBND tỉnh xem xét, quyết định trong tháng 7/2026).</t>
  </si>
  <si>
    <t>UBND tỉnh đã chỉ đạo các sở, ngành, địa phương tổ chức rà soát toàn diện các hệ thống thông tin, phần mềm, ứng dụng đang vận hành nhằm kịp thời phát hiện, xử lý dứt điểm các tồn tại, vướng mắc trong quá trình khai thác, sử dụng. Qua rà soát, các hệ thống hoạt động không hiệu quả, trùng lặp chức năng hoặc không còn phù hợp với mô hình tổ chức bộ máy mới đã được điều chỉnh, hợp nhất. Các lỗi kỹ thuật, bất cập về quy trình nghiệp vụ được khắc phục cơ bản, góp phần bảo đảm hệ thống vận hành thông suốt, đáp ứng yêu cầu sử dụng của cán bộ, công chức và người dân.</t>
  </si>
  <si>
    <t>Tỉnh đã có một số nội dung về khoa học, công nghệ, đổi mới sáng tạo và chuyển đổi số lồng ghép trong các thoả thuận hợp tác quốc tế với các đối tác: bảo tàng thành phố Caen (Pháp); tỉnh Bát-na (An-giê-ri); thành phố Saint Petersburg (Liên bang Nga); tỉnh Vân Nam (Trung Quốc). Đang tiếp tục nghiên cứu triển khai để phù hợp với điều kiện thực tiễn của tỉnh</t>
  </si>
  <si>
    <t>Tỉnh đã ban hành Quyết định số 2420/QĐ-UBND ngày 31/12/2024 phê duyết Danh mục dữ liệu mở của các cơ quan Nhà nước trên địa bàn tỉnh; Quyết định số 1351/QĐ-UBND ngày 29/6/2026 Ban hành Danh mục Dữ liệu chủ, Dữ liệu gốc tỉnh Điện Biên</t>
  </si>
  <si>
    <t>Các cơ quan, đơn vị đã thực hiện đảm bảo việc tạo lập, xử lý hồ sơ, tài liệu công việc phát sinh mới hoàn toàn trên môi trường điện tử; 100% các đơn vị gửi nhận văn bản trên môi trường điện tử có ký số. Tổ chức rà soát, đẩy nhanh tiến độ số hóa tài liệu lưu trữ của những năm gần đây; hướng dẫn các cơ quan, tổ chức thực hiện việc lập hồ sơ, quản lý, gửi nhận văn bản điện tử có ký số và nộp lưu hồ sơ điện tử vào Kho lưu trữ số theo đúng quy định (Quyết định số 1409/QĐ-UBND ngày 22/7/2025 của UBND tỉnh về Danh mục mã định danh tài liệu, hồ sơ và ký hiệu văn bản hành chính; Công văn số 1362/SNV-CCHC&amp;VTLT ngày 25/6/2025 của Sở Nội vụ hướng dẫn kỹ thuật, quy trình nghiệp vụ) và chuẩn hóa, số hóa các quy trình nghiệp vụ nền tảng (lõi) để đưa lên môi trường số, bảo đảm đồng bộ, phục vụ quản lý, điều hành và khai thác, sử dụng hiệu quả.</t>
  </si>
  <si>
    <t>Tỉnh đã ban hành danh mục dữ liệu mở, xây dựng Cổng dữ liệu mở của tỉnh, đang tiếp tục cung cấp các dữ liệu mở theo quy định; đảm bảo người dân, doanh nghiệp sử dụng duy nhất tài khoản định danh điện tử VNeID để thực hiện TTHC, DVCTT trên Hệ thống thông tin giải quyết TTHC của tỉnh, của Bộ, ngành và Cổng DVC quốc gia.</t>
  </si>
  <si>
    <t>Tỉnh đã chỉ đạo các cơ quan, đơn vị, địa phương tổ chức rà soát, đánh giá TTHC trên cơ sở dữ liệu và tình hình thực tiễn giải quyết hồ sơ. Trên cơ sở kết quả rà soát, tập trung đề xuất cắt giảm, đơn giản hóa các TTHC yêu cầu xác nhận hoặc xin xác nhận, các thủ tục yêu cầu thông báo, báo cáo không còn phù hợp hoặc trùng lặp; chuẩn hóa quy trình, tái sử dụng dữ liệu đã có trong các hệ thống thông tin để giảm thành phần hồ sơ, thời gian và chi phí tuân thủ cho tổ chức, cá nhân. (Báo cáo số 1793/BC-UBND ngày 13/3/2026 của UBND tỉnh Kết quả thực hiện các nhiệm vụ về cải cách thủ tục hành chính và kết nối, chia sẻ dữ liệu Hệ thống thông tin giải quyết thủ tục hành chính theo chỉ đạo của Ban Chỉ đạo Trung ương trên địa bàn tỉnh Điện Biên)</t>
  </si>
  <si>
    <t>Tỉnh đã chỉ đạo các cơ quan, đơn vị, địa phương tăng cường khai thác, sử dụng dữ liệu đã được kết nối, chia sẻ; đẩy mạnh kiểm tra, giám sát việc tiếp nhận, xử lý hồ sơ trên môi trường số; kịp thời chấn chỉnh, xử lý theo quy định đối với cán bộ, công chức, viên chức yêu cầu người dân, doanh nghiệp cung cấp lại giấy tờ, thông tin đã có trên hệ thống, bảo đảm kỷ luật, kỷ cương hành chính và nâng cao chất lượng phục vụ.</t>
  </si>
  <si>
    <t>Các cơ quan, đơn vị đã triển khai tập huấn, bồi dưỡng nâng cao kỹ năng số, kỹ năng xử lý nghiệp vụ hành chính, tư duy đổi mới, sáng tạo và văn hóa công vụ cho cán bộ, công chức, viên chức, người lao động, trong đó có đội ngũ cấp xã. Nội dung đào tạo gắn với yêu cầu thực thi công vụ trên môi trường số, nâng cao chất lượng phục vụ người dân, doanh nghiệp. Việc đào tạo được tổ chức linh hoạt, thuận tiện theo hình thức kết hợp trực tiếp và trực tuyến, khai thác hiệu quả nền tảng “Bình dân học vụ số”, bảo đảm học tập mọi nơi, mọi lúc, không làm gián đoạn công việc và nâng cao hiệu quả, tiết kiệm chi phí.</t>
  </si>
  <si>
    <t>Các xã, phường tiếp tục duy trì hoạt động hiệu quả của các “Tổ công nghệ số cộng đồng” tại các xã, phường, thôn, bản; “Tổ ứng cứu công nghệ” để thực hiện “cầm tay chỉ việc”, hỗ trợ, giải đáp vướng mắc kịp thời cho cán bộ và người dân tại cơ sở. Bên cạnh đó, tỉnh triển khai các mô hình, phong trào lan tỏa kỹ năng số cho cộng đồng, trong đó: UBND một số xã, phường trên địa bàn tỉnh đã phát huy vai trò Tổ Công nghệ số cộng đồng chủ động tổ chức các chiến dịch “Đi từng ngõ, gõ từng nhà, hướng dẫn từng người kỹ năng số, sử dụng các dịch vụ số”; lồng ghép nội dung tập huấn kỹ năng số cộng đồng cho các hộ dân trong các buổi sinh hoạt bản; tổ chức Hội nghị triển khai phong trào “Bình dân học vụ số” và ký cam kết thực hiện phong trào, góp phần lan tỏa tinh thần chuyển đổi số sâu rộng trong cộng đồng dân cư.</t>
  </si>
  <si>
    <t>Tỉnh đã lựa chọn 04 bài toán lớn gắn với điều kiện thực tiễn, thế mạnh và dư địa tăng trưởng của tỉnh, tổ chức đặt hàng nhiệm vụ KHCN, ĐMST để giải quyết ngay trong năm 2026, bao gồm: (1) Phát triển kinh tế không gian tầm thấp gắn với logistics, nông nghiệp và du lịch, cứu hộ, cứu nạn; (2) Xây dựng phần mềm trợ lý ảo (AI) hỗ trợ trong nông nghiệp, số hoá ngành nông nghiệp; (3) Ứng dụng trí tuệ nhân tạo, xây dựng hệ thống tự động sinh ảnh PET từ ảnh CT, hỗ trợ chẩn đoán bệnh; (4) Phát triển du lịch thông minh (Xây dựng phòng trải nghiệm khám phá Immersive 360 du lịch tỉnh Điện Biên, Phần mềm thuyết minh tự động) (Quyết định số 444/QĐ-UBND ngày 17/3/2026 của UBND tỉnh Công bố Danh mục các bài toán lớn về khoa học, công nghệ, đổi mới sáng tạo và chuyển đổi số lựa chọn giải quyết trong năm 2026 trên địa bàn tỉnh Điện Biên)</t>
  </si>
  <si>
    <t>Tỉnh đang thực hiện bố trí ngân sách cho KHCN, ĐMST, CĐS, trong đó tập trung vào các lĩnh vực du lịch, nông nghiệp, y tế, giáo dục, chuyển đổi số, an toàn an ninh mạng</t>
  </si>
  <si>
    <t>Tỉnh đang nghiên cứu triển khai phù hợp với điều kiện thực tiễn của tỉnh</t>
  </si>
  <si>
    <t>Tỉnh đã thành lập Trung tâm Đổi mới sáng tạo tỉnh Điện Biên theo Quyết định số 86/QĐ-UBND ngày 15/01/2026 của UBND tỉnh Điện Biên; tiếp tục tổ chức kết nối với các viện nghiên cứu, trường đại học, doanh nghiệp công nghệ, như: Trường Đại học Bách khoa, Tập đoàn Bưu chính Viễn thông Việt Nam (VNPT), Tập đoàn Công nghiệp - Viễn thông Quân đội (Viettel), Tập đoàn FPT, Công ty Cổ phần Tập đoàn OSB;...</t>
  </si>
  <si>
    <t>Tỉnh đã thực hiện nhiệm vụ Báo cáo số 961/BC-SKHCN ngày 23/3/2026 Tình hình triển khai kế hoạch triển khai đánh giá trình độ và năng lực công nghệ sản xuất tại địa phương</t>
  </si>
  <si>
    <t>Các cơ quan, đơn vị đã tổ chức bồi dưỡng, cập nhật kiến thức về khoa học, công nghệ, đổi mới sáng tạo và kỹ năng số cơ bản cho cán bộ, công chức, viên chức, người lao động gắn với vị trí việc làm, phù hợp với đặc thù địa bàn; tiếp tục củng cố mô hình tổ chức, cơ chế vận hành và điều kiện bảo đảm hoạt động của Trung tâm Phục vụ hành chính công cấp tỉnh, cấp xã, bảo đảm hoạt động thông suốt, nâng cao chất lượng phục vụ người dân, doanh nghiệp.</t>
  </si>
  <si>
    <t>Tỉnh đã thành lập Phân hiệu Đại học Thái Nguyên tại tỉnh và đang nghiên cứu triển khai phù hợp với điều kiện thực tiễn.</t>
  </si>
  <si>
    <t>Tỉnh đã chỉ đạo các cơ quan, đơn vị xây dựng và ban hành quy chế bảo đảm an toàn thông tin, trong đó quy định việc kết nối, chia sẻ dữ liệu liên thông giữa các ngành, địa phương phải tuân thủ nghiêm các nguyên tắc bảo mật, an toàn và đúng pháp luật, gắn với trách nhiệm cụ thể của từng cơ quan chủ quản nhằm bảo đảm tính toàn vẹn, sẵn sàng và an toàn dữ liệu, phục vụ chỉ đạo, điều hành và nâng cao chất lượng dịch vụ công</t>
  </si>
  <si>
    <t>Tỉnh đã chỉ đạo các cơ quan, đơn vị tổ chức triển khai nhiệm vụ bảo đảm thực chất, bám sát mục tiêu, nội dung của Nghị quyết số 57-NQ/TW; xây dựng kế hoạch tiến độ chi tiết, phân công rõ trách nhiệm và gắn với kết quả thực hiện; tăng cường theo dõi, đôn đốc, kịp thời tháo gỡ khó khăn, vướng mắc; thực hiện giải ngân kinh phí theo đúng tiến độ công việc, không để chậm trễ, bảo đảm hoàn thành các mục tiêu, nhiệm vụ đề ra</t>
  </si>
  <si>
    <t>Bộ Công an, Bộ Khoa học và Công nghệ</t>
  </si>
  <si>
    <t>Hoàn thành kết nối, khai thác, chia sẻ hiệu quả dữ liệu; triển khai các sáng kiến mở dữ liệu</t>
  </si>
  <si>
    <t>Các địa phương tập trung số hóa dữ liệu, khai thác ứng dụng cắt giảm thủ tục hành chính - không phụ thuộc các ngành, trọng tâm là lĩnh vực tư pháp, giáo dục, y tế, đất đai</t>
  </si>
  <si>
    <t>Các tỉnh, thành phố trực thuộc trung ương</t>
  </si>
  <si>
    <t>Dữ liệu các lĩnh vực tư pháp, giáo dục, y tế, đất đai được tạo lập, số hóa</t>
  </si>
  <si>
    <t>Các cơ quan, đơn vị thường xuyên cải tiến quy trình và thiết lập trên nền tảng số; Tỷ lệ số hóa hồ sơ, kết quả giải quyết và cấp kết quả giải quyết TTHC điện tử đối với TTHC thuộc thẩm quyền giải quyết trên 90%; liên thông dữ liệu khám sức khỏe lái xe, giấy chứng sinh, giấy báo tử;  tái sử dụng dữ liệu đã số hóa tại Cơ sở dữ liệu quốc gia về dân cư; Cơ sở dữ liệu về giáo dục đào tạo, văn bản, học liệu số, kết quả thi, văn bằng chứng chỉ.... đẩy mạnh tái sử dụng dữ liệu đã số hóa để cắt giảm tối đa thủ tục hành chính và chi phí tuân thủ cho người dân, doanh nghiệp</t>
  </si>
  <si>
    <t>Tập trung rà soát, hoàn thiện đồng bộ thể chế, pháp luật về khoa học, công nghệ, đổi mới sáng tạo và chuyển đổi số</t>
  </si>
  <si>
    <t>Tổ chức ứng dụng trí tuệ nhân tạo dựa trên dữ liệu lớn trong các ngành, lĩnh vực quan trọng</t>
  </si>
  <si>
    <t>Cụ thể hóa nhiệm vụ chuyển đổi số, phát triển khoa học, công nghệ, đổi mới sáng tạo trong chương trình, kế hoạch công tác hằng năm của cơ quan, tổ chức, đơn vị</t>
  </si>
  <si>
    <t>Xây dựng chương trình chuyên biệt về khoa học, công nghệ, đổi mới sáng tạo và chuyển đổi số trên truyền hình, phát thanh và mạng xã hội.</t>
  </si>
  <si>
    <t>Các bộ, cơ quan: Tư pháp, Công an, Nội vụ, Khoa học và Công nghệ, Văn phòng Chính phủ</t>
  </si>
  <si>
    <t>Quyết định số 11/QĐ-BCĐCP ngày 27/02/2026</t>
  </si>
  <si>
    <t>Các văn bản quy phạm pháp luật được ban hành, có hiệu lực thi hành đồng bộ với hiệu lực thi hành của các Luật đã được Quốc hội thông qua</t>
  </si>
  <si>
    <t>Các bộ, ngành có liên quan</t>
  </si>
  <si>
    <t>Báo cáo thực hiện</t>
  </si>
  <si>
    <t>Kế hoạch công tác</t>
  </si>
  <si>
    <t>09/01/2025</t>
  </si>
  <si>
    <t>VTV, VOV, TTXVN, các địa phương</t>
  </si>
  <si>
    <t>Bộ Khoa học và Công nghệ</t>
  </si>
  <si>
    <t>Chương trình</t>
  </si>
  <si>
    <t>01/04/2025</t>
  </si>
  <si>
    <t>Các cấp ủy, chính quyền địa phương trong tỉnh tiếp tục thực hiện rà soát hệ thống văn bản quy phạm pháp luật, cơ chế, chính sách có liên quan đến phát triển KHCN, ĐMST, CĐS. UBND tỉnh triển khai các thủ tục để ban hành văn bản quy phạm pháp luật, theo đó đã ban hành Quyết định số 01/2026/QĐ-UBND Ban hành Quy chế phối hợp cung cấp thông tin, quản lý, khai thác, sử dụng Cơ sở dữ liệu về xử lý vi phạm hành chính tỉnh Điện Biên; Quyết định số 27/2026/QĐ-UBND ngày 23/4/2026 về phân cấp quản lý nhà nước đối với một số lĩnh vực khoa học và công nghệ trên địa bàn tỉnh Điện Biên (thay thế các Quyết định số 03/2024/QĐ-UBND ngày 11/01/2024; Quyết định số 27/2025/QĐ-UBND ngày 11/4/2025 của UBND tỉnh); trình HĐND tỉnh ban hành Nghị quyết Quy định nội dung và mức chi quản lý hoạt động, thực hiện nhiệm vụ khoa học, công nghệ và đổi mới sáng tạo có sử dụng ngân sách nhà nước thuộc phạm vi quản lý của tỉnh Điện Biên (thay thế Nghị quyết số 02/2024/NQ-HĐND ngày 18/6/2024 của HĐND tỉnh); Nghị quyết Quy định một số chính sách hỗ trợ phát triển khoa học, công nghệ, đổi mới sáng tạo và chuyển đổi số trên địa bàn tỉnh Điện Biên dự kiến trình HĐND tỉnh tại kỳ họp thường lệ giữa năm 2026 vào tháng 6/2026.</t>
  </si>
  <si>
    <t>Các nhiệm vụ về chuyển đổi số, phát triển khoa học, công nghệ, đổi mới sáng tạo đã được cụ thể hoá trong các Kế hoạch số 7652/KH-BCĐ ngày 30/12/2025; Kế hoạch số 33-KH/BCĐ ngày 12/02/2026 của Ban chỉ đạo tỉnh; Kế hoạch số 1876/KH-UBND ngày 17/3/2026 của UBND tỉnh</t>
  </si>
  <si>
    <t>Xây dựng chương trình, kế hoạch phát động phong trào học tập trên các nền tảng số để trở thành phong trào “học tập số” thường xuyên, liên tục, phổ cập, nâng cao kiến thức về khoa học, công nghệ, đổi mới sáng tạo, kỹ năng số, công nghệ số cơ bản trong cán bộ, công chức và Nhân dân.</t>
  </si>
  <si>
    <t>Chương trình, kế hoạch được ban hành</t>
  </si>
  <si>
    <t>Phấn đấu bố trí tỷ lệ phù hợp cán bộ có chuyên môn, kinh nghiệm về khoa học kỹ thuật trong đội ngũ lãnh đạo từng cơ quan, đơn vị nhà nước.</t>
  </si>
  <si>
    <t>Có tỷ lệ phù hợp cán bộ có chuyên môn về khoa học kỹ thuật trong đội ngũ lãnh đạo</t>
  </si>
  <si>
    <t>Tỉnh đã thực hiện rà soát, triển khai bố trí tỷ lệ phù hợp với điều kiện thực tiễn của tỉnh. Hoàn thành việc rà soát, bổ sung quy hoạch cán bộ có trình độ, kinh nghiệm quản lý về KHCN vào BCH Đảng bộ tỉnh 2025-2030</t>
  </si>
  <si>
    <t>Công bố danh mục các bài toán lớn về khoa học, công nghệ, đổi mới sáng tạo và chuyển đổi số của đất nước để các doanh nghiệp công nghệ số Việt Nam tham gia giải quyết</t>
  </si>
  <si>
    <t>Bộ Khoa học và Công nghệ, Bộ Giáo dục và Đào tạo</t>
  </si>
  <si>
    <t>Các bài toán được công bố trên Cổng Thông tin điện tử của bộ, ngành, địa phương</t>
  </si>
  <si>
    <t>Tỉnh đã ban hành Quyết định số 444/QĐ-UBND ngày 17/3/2026 Công bố Danh mục các bài toán lớn về khoa học, công nghệ, đổi mới sáng tạo và chuyển đổi số lựa chọn giải quyết trong năm 2026 trên địa bàn tỉnh Điện Biên.</t>
  </si>
  <si>
    <t>Triển khai một số khu công nghiệp công nghệ số/khu công nghiệp công nghệ thông tin tập trung theo Quy hoạch hạ tầng thông tin và truyền thông thời kỳ 2021- 2030, tầm nhìn đến năm 2050</t>
  </si>
  <si>
    <t xml:space="preserve">Bộ Khoa học và Công nghệ </t>
  </si>
  <si>
    <t>Các khu công nghiệp công nghệ số được triển khai</t>
  </si>
  <si>
    <t>30/06/2028</t>
  </si>
  <si>
    <t>Các bài toán được công bố trên Cổng TTĐT của bộ, ngành, địa phương</t>
  </si>
  <si>
    <t>Hiện tỉnh chưa có khu công nghiệp công nghệ số/khu công nghiệp công nghệ thông tin tập trung</t>
  </si>
  <si>
    <t>Hiện tỉnh chưa có khu công nghiệp, cụm công nghiệp</t>
  </si>
  <si>
    <t>Triển khai một số khu công nghiệp công nghệ số/khu công nghiệp công nghệ thông tin tập trung theo Quy hoạch hạ tầng thông tin và truyền thông thời kỳ 2021 - 2030, tầm nhìn đến năm 2050</t>
  </si>
  <si>
    <t>Xây dựng và triển khai các Đề án đô thị thông minh</t>
  </si>
  <si>
    <t>Theo dõi, giám sát tiến độ thực hiện phân bổ dự toán (ngân sách nhà nước năm 2026 lĩnh vực khoa học, công nghệ, đổi mới sáng tạo và chuyển đổi số) của các bộ, ngành, địa phương thuộc phạm vi phụ trách</t>
  </si>
  <si>
    <t>Thực hiện việc số hóa, cập nhật đầy đủ, kịp thời, chính xác dữ liệu hồ sơ, kết quả giải quyết thủ tục hành chính theo quy định</t>
  </si>
  <si>
    <t>Các bộ, ngành, địa phương khẩn trương đăng ký, xây dựng lộ trình và phương án chuyển dịch hạ tầng về Trung tâm dữ liệu quốc gia</t>
  </si>
  <si>
    <t>Ban hành kiến trúc dữ liệu bộ, ngành, địa phương bám sát Khung kiến trúc dữ liệu quốc gia tại Quyết định số 2439/QĐ-TTg ngày 04 tháng 11 năm 2025 của Thủ tướng Chính phủ</t>
  </si>
  <si>
    <t>Khẩn trương triển khai thực chất, có hiệu quả Chương trình Chính phủ số (tại Quyết định số 2629/QĐ-TTg ngày 01/12/2025 của Thủ tướng Chính phủ) và thực hiện chuyển đổi số trong các ngành, lĩnh vực, góp phần tăng trưởng ở mức 2 con số, có tác động lớn đến tăng trưởng, năng suất và năng lực cạnh tranh</t>
  </si>
  <si>
    <t>Nghiên cứu xây dựng chương trình, kế hoạch mua sắm sản phẩm công nghệ chiến lược do trong nước phát triển.</t>
  </si>
  <si>
    <t>Triển khai thực hiện phương án xử lý các cơ sở vật chất, tài sản công (nhà, đất) tại cơ quan, tổ chức, đơn vị thuộc phạm vi quản lý bị dôi dư sau khi thực hiện quá trình sắp xếp, tinh gọn bộ máy hành chính theo Nghị quyết số 18-NQ/TW</t>
  </si>
  <si>
    <t>Đẩy mạnh đào tạo, bồi dưỡng lực lượng lao động có kỹ năng số cơ bản, đáp ứng yêu cầu thực hiện các tác vụ số phổ thông và nhiệm vụ thường xuyên tại cơ sở</t>
  </si>
  <si>
    <t>Phát huy hiệu quả Tổ công nghệ số cộng đồng</t>
  </si>
  <si>
    <t>Hoàn thành và đưa vào khai thác hiệu quả các cơ sở dữ liệu quốc gia; các cơ sở dữ liệu dùng chung theo danh mục đã ban hành của bộ, ngành, địa phương để phát triển kinh tế - xã hội.</t>
  </si>
  <si>
    <t>Khẩn trương phối hợp với Bộ Công an và các đơn vị liên quan thực hiện chuyển dịch hạ tầng kỹ thuật công nghệ thông tin các hệ thông thông tin, CSDL lên Trung tâm dữ liệu quốc gia theo lộ trình đã đăng ký</t>
  </si>
  <si>
    <t>Các địa phương rà soát, xác định cụ thể các khu vực lõm sóng, trắng sóng, cập nhật vào quy hoạch, kế hoạch phát triển hạ tầng viễn thông trên địa bàn</t>
  </si>
  <si>
    <t>Các địa phương căn cứ tiềm năng, thế mạnh và nhu cầu phát triển, lựa chọn các sản phẩm KHCN, ĐMST trọng tâm, có giá trị gia tăng cao, có thị trường, khả năng nhân rộng; không đăng ký theo phong trảo, dàn trải; năm 2026 mỗi địa phương đăng ký tối thiểu 01 sản phẩm có thể định lượng bằng giá trị, từ năm 2027, hằng năm đăng ký, triển khai tối thiểu 02 - 03 sản phẩm, xác định rõ mục tiêu, nguồn lực, thời hạn, đơn vị chủ trì, địa chỉ ứng dụng, giá trị kinh tế - xã hội và khả năng nhân rộng cụ thể</t>
  </si>
  <si>
    <t>Tiếp tục củng cố, phát huy hiệu quả hoạt động của Tổ công nghệ số cộng đồng, đẩy mạnh hỗ trợ người dân sử dụng DVC trực tuyến, định danh điện tử, thanh toán số và các nền tảng số thiết yếu gắn với phong trào “Bình dân học vụ số”</t>
  </si>
  <si>
    <t>Các bộ, ngành, địa phương theo chức năng, nhiệm vụ tập trung nâng cao chất lượng cung cấp DVC trực tuyến toàn trình, thanh toán trực tuyến, số hóa hồ sơ và cấp kết quả điện tử; bố trí đủ nhân lực tại Bộ phận Một cửa để tiếp nhận hồ sơ, hỗ trợ người dân thực hiện DVC trực tuyến; công khai chất lượng phục vụ người dân, doanh nghiệp; thực hiện nghiêm chế độ báo cáo theo quy định</t>
  </si>
  <si>
    <t>Ủy ban nhân dân các tỉnh, thành phố khẩn trương tổ chức thực hiện các TTHC thuộc thẩm quyền giải quyết của địa phương, bảo đảm hiệu quả, thông suốt, tuyệt đối không để xảy ra gián đoạn; kịp thời thông tin về các bộ, cơ quan ngang bộ quản lý ngành, lĩnh vực các khó khăn, vướng mắc trong quá trình tổ chức triển khai thực hiện đề được hướng dẫn, tháo gỡ, giải quyết</t>
  </si>
  <si>
    <t>Tập trung tháo gỡ những tồn tại, hạn chế, khó khăn, vướng mặc (trong Phụ lục II Thông báo số 246/TB-VPCP) theo thẩm quyền; kịp thời báo cáo cấp có thẩm quyền đối với những vấn đề phát sinh, vượt thẩm quyền</t>
  </si>
  <si>
    <t>Phối hợp chặt chẽ, triển khai thực hiện hiệu quả một số nhiệm vụ trọng tâm khác theo phân công (trong Phụ lục II Thông báo số 246/TB-VPCP), bảo đảm chất lượng, tiến độ theo quy định</t>
  </si>
  <si>
    <t>Rà soát, cập nhật ngay kế hoạch triển khai, ưu tiên nguồn lực cho các nhiệm vụ trọng tâm được giao, xác định rõ thời hạn hoàn thành trong từng tháng, quý, năm</t>
  </si>
  <si>
    <t>Yêu cầu các bộ, cơ quan, địa phương rà soát toàn bộ nhiệm vụ được giao, nhất
là xử lý dứt điểm 05 nhiệm vụ chậm, muộn kéo dài (Phụ lục 1 gửi kèm theo); không đề xuất lùi thời hạn khi chưa làm rõ nguyên nhân, trách nhiệm, giải pháp; hoàn thành trước ngày 30 tháng 6 năm 2026; trường hợp đặc biệt có nguyên nhân, lý do cụ thể thì phải báo cáo Phó Thủ tướng Chính phủ phụ trách xem xét, quyết định</t>
  </si>
  <si>
    <t>Rà soát các nhiệm vụ khoa học, công nghệ, đổi mới sáng tạo trọng tâm, có sản phẩm gắn với nhu cầu thực tiễn, tiểm năng, lợi thế của địa phương; phân loại thành các nhóm: đã hoàn thành, có khả năng
thương mại hóa; đang thử nghiệm; mới nghiên cứu cần tiếp tục hoàn thiện; không còn phù hợp hoặc không có khả năng triển khai. Gửi Bộ Khoa học và Công nghệ trước ngày 15 tháng 7 năm 2026</t>
  </si>
  <si>
    <t>Lựa chọn ít nhất 01 sản phẩm có thể lượng hóa bằng giá trị; từ năm 2027, hằng năm lựa chọn, triển khai từ 02 đến 03 sản phẩm trọng tâm; mỗi sản phẩm phải bảo đảm 6 rõ: rõ đầu mối chịu
trách nhiệm đến cùng, rõ doanh nghiệp tham gia, rõ địa chỉ ứng dụng, rõ nguồn lực, rõ thời hạn, rõ chỉ tiểu đóng góp phát triển kinh tế - xã hội cụ thể.</t>
  </si>
  <si>
    <t>Các bộ, ngành liên quan và các địa phương</t>
  </si>
  <si>
    <t>Có tỉ lệ phù hợp cán bộ có chuyên môn về khoa học kỹ thuật trong đội ngũ lãnh đạo</t>
  </si>
  <si>
    <t>Các thành phố trực thuộc trung ương và một số tỉnh đủ điều kiện</t>
  </si>
  <si>
    <t>Bộ Khoa học và Công nghệ, Bộ Xây dựng</t>
  </si>
  <si>
    <t>Đề án được ban hành và hoàn thành triển khai</t>
  </si>
  <si>
    <t>Cơ quan tài chính các cấp</t>
  </si>
  <si>
    <t>Bộ Tài chính; Bộ Khoa học và Công nghệ</t>
  </si>
  <si>
    <t>Tình hình phân bổ dự toán được theo dõi, giám sát thường xuyên</t>
  </si>
  <si>
    <t>Bộ Tư pháp, Bộ Công an</t>
  </si>
  <si>
    <t>Các dữ liệu được số hóa, cập nhật đầy đủ, chính xác, kịp thời</t>
  </si>
  <si>
    <t>Các đơn vị hoàn thành đăng ký hạ tầng sử dụng tại Trung tâm dữ liệu quốc gia</t>
  </si>
  <si>
    <t>Kiến trúc dữ liệu của các đơn vị được ban hành</t>
  </si>
  <si>
    <t>Các cơ quan, đơn vị có liên quan</t>
  </si>
  <si>
    <t>Các cơ quan có liên quan</t>
  </si>
  <si>
    <t>Các hoạt động chuyển đổi số thực chất được ưu tiên triển khai đối với chuỗi giá trị có quy mô lớn và khả năng lan tỏa cao</t>
  </si>
  <si>
    <t>Bộ Tài chính, Bộ Khoa học và Công nghệ</t>
  </si>
  <si>
    <t>Chương trình, kế hoạch mua sắm sản phẩm công nghệ chiến lược do trong nước phát triển được ban hành; Ưu tiên sử dụng trong mua sắm công, tiến tới dần thay thế nhập khẩu, đặc biệt đối với các lĩnh vực đòi hỏi an toàn, bảo mật thông tin (ví dụ: với camera AI trong các dự án công…)</t>
  </si>
  <si>
    <t>Hoàn thành các CSDL quốc gia; Các CSDL dùng chung của các bộ, ngành</t>
  </si>
  <si>
    <t>Các bộ chủ trì nhiệm vụ chậm muộn</t>
  </si>
  <si>
    <t>Thông báo số 329/TB-VPCP ngày 24/6/2026 của Văn phòng Chính phủ</t>
  </si>
  <si>
    <t>Uỷ ban nhân dân các tỉnh, thành phố</t>
  </si>
  <si>
    <t>Trên cơ sở tổng hợp báo cáo tình hình thực hiện phân bổ, giải ngân dự toán kinh phí từ các cơ quan, địa phương, đơn vị, tỉnh thực hiện báo cáo định kỳ cho BCĐ CP, BCĐ TW.</t>
  </si>
  <si>
    <t>Các cơ quan, đơn vị trên địa bàn tỉnh đã thực hiện việc số hóa, cập nhật đầy đủ, kịp thời, chính xác dữ liệu hồ sơ, kết quả giải quyết thủ tục hành chính theo quy định trên Hệ thống thông tin giải quyết TTHC của tỉnh và của Bộ, ngành. Theo thống kê số liệu trên Cổng DVC quốc gia (đến tháng 7/2026): Tỷ lệ hồ sơ TTHC số hoá hồ sơ, kết quả giải quyết TTHC đạt 97,87%.</t>
  </si>
  <si>
    <t>UBND tỉnh đã ban hành Quyết định số 528/QĐ-UBND ngày 31/3/2026 về việc ban hành Chiến lược dữ liệu tỉnh Điện Biên đến năm 2030, tầm nhìn đến năm 2045; phối chặt chẽ với các Bộ, ngành để hoàn thiện, chuẩn hóa dữ liệu trong các CSDL quốc gia, CSDL chuyên ngành; ban hành Quyết định số 1351/QĐ-UBND ngày 29/6/2026 Ban hành Danh mục Dữ liệu chủ, Dữ liệu gốc tỉnh Điện Biên</t>
  </si>
  <si>
    <t>UBND tỉnh đã có văn bản số 536/UBND-KT ngày 09/12/2025 về đăng ký sử dụng tài nguyên dịch vụ điện toán đám mây tại Trung tâm Dữ liệu quốc gia</t>
  </si>
  <si>
    <t>UBND tỉnh đã ban hành Quyết định số 964/QĐ-UBND ngày 11/5/2026 Ban hành Khung kiến trúc dữ liệu, Khung quản trị, quản lý dữ liệu, Từ điển dữ liệu dùng chung (Phiên bản 1.0)</t>
  </si>
  <si>
    <t>Tỉnh đã ban hành và đang triển khai Nghị quyết số 17-NQ/TU ngày 27/02/2026 về đột phá phát triển khoa học, công nghệ, đổi mới sáng tạo và chuyển đổi số giai đoạn 2026 - 2030, định hướng đến năm 2035; Kế hoạch số 1898/KH-UBND ngày 17/3/2026 của UBND tỉnh Chuyển đổi số tỉnh Điện Biên giai đoạn 2026 - 2030; Kế hoạch 1876/KH-UBND ngày 17/3/2026 của UBND tỉnh triển khai thực hiện phát triển khoa học, công nghệ, đổi mới sáng tạo, chuyển đổi số và Đề án 06 trên địa bàn tỉnh Điện Biên năm 2026</t>
  </si>
  <si>
    <t>UBND tỉnh đã ban hành Quyết định số 528/QĐ-UBND ngày 31/3/2026 về việc ban hành Chiến lược dữ liệu tỉnh Điện Biên đến năm 2030, tầm nhìn đến năm 2045; phối hợp chặt chẽ với các Bộ, ngành để hoàn thiện, chuẩn hóa dữ liệu trong các CSDL quốc gia, CSDL chuyên ngành; nghiên cứu triển khai nhiệm vụ để đảm bảo hiệu quả; Cơ quan thường trực Ban Chỉ đạo về dữ liệu của tỉnh đã ban hành Báo cáo số 3649/BC-CQTT ngày 29/6/2026 Kết quả rà soát, tạo lập, chuẩn hóa, làm sạch dữ liệu; xác định, công bố và cập nhật bộ dữ liệu chủ chuyên ngành tích hợp vào hệ thống Từ điển dùng chung</t>
  </si>
  <si>
    <t>Các địa phương trong tỉnh đang triển khai thực hiện thông qua hoạt động của các Tổ Công nghệ số cộng đồng, nền tảng học trực tuyến "Bình dân học vụ số"</t>
  </si>
  <si>
    <t>Các địa phương trong tỉnh duy trì hoạt động hiệu quả của các “Tổ công nghệ số cộng đồng” tại các xã, phường, thôn, bản; triển khai các mô hình, phong trào lan tỏa kỹ năng số cho cộng đồng, trong đó: UBND một số xã, phường trên địa bàn tỉnh đã phát huy vai trò Tổ Công nghệ số cộng đồng chủ động tổ chức các chiến dịch “Đi từng ngõ, gõ từng nhà, hướng dẫn từng người kỹ năng số, sử dụng các dịch vụ số”; lồng ghép nội dung tập huấn kỹ năng số cộng đồng cho các hộ dân trong các buổi sinh hoạt bản; triển khai phong trào “Bình dân học vụ số” và ký cam kết thực hiện phong trào, góp phần lan tỏa tinh thần chuyển đổi số sâu rộng trong cộng đồng dân cư; xây dựng, ban hành Kế hoạch chi tiết triển khai thực hiện Kế hoạch số 236/KH-SKHCN ngày 21/01/2026 Hoạt động của Tổ Công nghệ số cộng đồng trên địa bàn tỉnh năm 2026.</t>
  </si>
  <si>
    <t>Tỉnh đang nghiên cứu, xây dựng phương án triển khai thực hiện nhiệm vụ</t>
  </si>
  <si>
    <t>Tỉnh đã thực hiện rà soát hiện trạng hạ tầng số và ban hành Kế hoạch số 1951/KH-UBND ngày 18/3/2026 Phát triển hạ tầng số trên địa bàn tỉnh Điện Biên giai đoạn 2026-2030</t>
  </si>
  <si>
    <t>Các địa phương trong tỉnh duy trì hoạt động hiệu quả của các “Tổ công nghệ số cộng đồng” tại các xã, phường, thôn, bản; triển khai phong trào “Bình dân học vụ số” góp phần lan tỏa tinh thần chuyển đổi số sâu rộng trong cộng đồng dân cư</t>
  </si>
  <si>
    <t>Các địa phương đã phân công lãnh đạo phụ trách, kiện toàn tổ chức bộ máy, bố trí đủ nhân lực tiếp nhận, giải quyết thủ tục hành chính, bảo đảm vận hành thông suốt; nâng cao chất lượng cung cấp DVC trực tuyến toàn trình, thanh toán trực tuyến, số hóa hồ sơ và cấp kết quả điện tử; thực hiện nghiêm chế độ báo cáo theo quy định</t>
  </si>
  <si>
    <t>Các TTHC thuộc thẩm quyền giải quyết của tỉnh được tiếp nhận, giải quyết đầy đủ trên Hệ thống thông tin giải quyết TTHC của tỉnh và các Hệ thống của các Bộ, ngành đảm bảo thông suốt, không để xảy ra gián đoạn</t>
  </si>
  <si>
    <t>Trên cơ sở chỉ đạo của Trung ương, tỉnh đang nghiên cứu triển khai thực hiện các nhiệm vụ</t>
  </si>
  <si>
    <t>Tỉnh đã rà soát, cập nhật, ban hành các Kế hoạch triển khai thực hiện các nhiệm vụ đảm bảo theo quy định</t>
  </si>
  <si>
    <t>Tỉnh đã triển khai thực hiện rà soát toàn bộ nhiệm vụ được giao, các nhiệm vụ được triển khai hoàn thành đảm bảo thời hạn quy định; ban hành Công  văn số 5795/UBND-KGVX về việc triển khai thực hiện Thông báo số 329/TB-VPCP ngày 24/6/2026 của Văn phòng Chính phủ.</t>
  </si>
  <si>
    <t>Tỉnh đã chỉ đạo Sở Khoa học và Công nghệ phối hợp với các cơ quan, đơn vị, địa phương rà soát, thống kê các nhiệm vụ, sản phẩm khoa học, công nghệ và đổi mới sáng tạo trọng tâm, có sản phẩm gắn với nhu cầu thực tiễn, tiềm năng, lợi thế của địa phương (Công văn số 3048/SKHCN-KĐC ngày 15/7/2026 của Sở Khoa học và Công nghệ)</t>
  </si>
  <si>
    <t>Sở Khoa học và Công nghệ đã ban hành Công văn số 2392/SKHCN-KĐC ngày 10/6/2026 về việc nghiên cứu, đề xuất sản phẩm khoa học, công nghệ, đổi mới sáng tạo trọng tâm triển khai trên địa bàn tỉnh; tham mưu UBND tỉnh ban hành Báo cáo số 5010/BC-UBND ngày 15/6/2026 Tình hình thực hiện Nghị quyết số 57-NQ/TW của Bộ Chính trị sau 01 năm 06 tháng triển khai trên địa bàn tỉnh Điện Biên, trong đó có nhiệm vụ đột phá phát triển khoa học, công nghệ, đổi mới sáng tạo của tỉnh năm 2026</t>
  </si>
  <si>
    <t>Nhiệm vụ 100 ngày xử lý điểm nghẽn (03 nhiệm vụ)</t>
  </si>
  <si>
    <t>Hoàn thành hồ sơ cấp độ, kiểm thử xâm nhập và đánh giá độc lập trước khi vận hành hoặc mở rộng</t>
  </si>
  <si>
    <t>Rà soát, ban hành khung kiến trúc dữ liệu, khung quản trị dữ liệu và từ điển dữ liệu của bộ, ngành, địa phương theo yêu cầu tại Quyết định số 2439/QĐ-TTg của Thủ tướng Chính phủ ngày 04/11/2025</t>
  </si>
  <si>
    <t>Triển khai đầy đủ, kịp thời chính sách hỗ trợ đối với người làm công tác chuyên trách chuyển đổi số, an ninh mạng theo Nghị định số 179/2025/NĐ-CP</t>
  </si>
  <si>
    <t>Bộ Công an chủ trì tổng hợp; Cơ quan chủ quản hệ thống thực hiện</t>
  </si>
  <si>
    <t>Các cơ quan TW, địa phương</t>
  </si>
  <si>
    <t>Các cơ quan TW và địa phương</t>
  </si>
  <si>
    <t>Bộ Công an; Bộ Quốc phòng; Ban Cơ yếu Chính phủ; Bộ Khoa học và Công nghệ</t>
  </si>
  <si>
    <t>Bộ Nội vụ; Bộ Tài chính; Bộ Khoa học và Công nghệ; Bộ Công an.</t>
  </si>
  <si>
    <t>100% hệ thống cấp độ 4 và cấp độ 5 có hồ sơ cấp độ được phê duyệt</t>
  </si>
  <si>
    <t>Khung kiến trúc dữ liệu, khung quản trị, quản lý dữ liệu và từ điển dữ liệu của bộ, ngành, địa phương được ban hành hoặc cập nhật phù hợp với Quyết định số 2439/QĐ-TTg.</t>
  </si>
  <si>
    <t>100% người đủ điều kiện được rà soát, lập danh sách, phê duyệt và thực hiện chế độ hỗ trợ theo quy định; các vướng mắc về hướng dẫn, thủ tục được xử lý</t>
  </si>
  <si>
    <t>Hoàn thành phê duyệt hồ sơ cấp độ đối với hệ thống cấp độ 4, cấp độ 5 trước ngày 30/11/2026;</t>
  </si>
  <si>
    <t>30/11/2026</t>
  </si>
  <si>
    <t>15/8/2026</t>
  </si>
  <si>
    <t>Hạ tầng số</t>
  </si>
  <si>
    <t>Dữ liệu số</t>
  </si>
  <si>
    <t>Nguồn nhân lực</t>
  </si>
  <si>
    <t>Ban Chỉ đạo Chuyển đổi số trong các cơ quan Đảng đã ban hành Quyết định số 20-QĐ/BCĐ ngày 24/6/2026 ban hành Khung quản trị, quản lý dữ liệu trong các cơ quan đảng (phiên bản 1.0); UBND tỉnh đã ban hành Quyết định số 964/QĐ-UBND ngày 11/5/2026 Ban hành Khung kiến trúc dữ liệu, Khung quản trị, quản lý dữ liệu, Từ điển dữ liệu dùng chung (Phiên bản 1.0); Quyết định số 1351/QĐ-UBND ngày 29/6/2026 Ban hành Danh mục Dữ liệu chủ, Dữ liệu gốc tỉnh Điện Biên.</t>
  </si>
  <si>
    <t>Chuyển đổi số; Khối các cơ quan Chính phủ; Khối các địa phương; Trí tuệ nhân tạo</t>
  </si>
  <si>
    <t>Khoa học công nghệ, đổi mới sáng tạo; Khối các địa phương; Xây dựng đô thị thông minh</t>
  </si>
  <si>
    <t xml:space="preserve">Kế hoạch số 05-KH/BCĐTW, ngày 11/7/2026 của Ban Chỉ đạo Trung ương </t>
  </si>
  <si>
    <t>Tính chất nhiệm vụ</t>
  </si>
  <si>
    <t>Nhiệm vụ thường xuyên</t>
  </si>
  <si>
    <t>Nhiệm vụ có thời hạn</t>
  </si>
  <si>
    <t>Nhiệm vụ nhắc lại</t>
  </si>
  <si>
    <t>Hiện tỉnh đang triển khai, trong đó đã cử cán bộ phụ trách tiếp nhận tài khoản quản trị Hệ thống QLVB&amp;HSCV mật của Chính phủ; tổng hợp danh sách người dùng của các cơ quan, đơn vị; đăng ký cấp thiết bị mật mã</t>
  </si>
  <si>
    <t>Nhiệm vụ được giao tại các văn bản của Ban Chỉ đạo Trung ương (69 nhiệm vụ)</t>
  </si>
  <si>
    <t>Nhiệm vụ được giao tại các văn bản của Ban Chỉ đạo Chính phủ (50 nhiệm vụ; trong đó 06 nhiệm vụ nhắc lại)</t>
  </si>
  <si>
    <t>- Công an tỉnh đã hoàn thành việc khảo sát trên toàn bộ hệ thống chính trịtại tỉnh Điện Biên để có cơ sở xây dựng, đề xuất chủ trương đầu tư Dự án Trungtâm an ninh mạng tỉnh Điện Biên (Hoàn thành đúng hạn). Hiện tại, Công an tỉnhđang dự thảo Báo cáo kết quả khảo sát hiện trạng phục vụ dự án và Báo cáo đề xuất chủ trương đầu tư dự án “Trung tâm an ninh mạng tỉnh Điện Biên” để trình Lãnh đạo Bộ Công an thẩm định, phê duyệt trước khi trình UBND tỉnh nội dung Dự án.- Tham mưu UBND tỉnh xây dựng Quyết định ban hành Phương án ứng cứu sự cố trên địa bàn tỉnh Điện Biên.</t>
  </si>
  <si>
    <t>- Công an tỉnh là cơ quan chuyên trách của UBND tỉnh, phối hợp với SởKhoa học và Công nghệ, Viễn thông Điện Biên, vận hành hệ thống thông tin tiến hành kiểm tra, đánh giá tổng thể về an ninh mạng, bảo mật thông tin và an ninh dữ liệu đối với hệ thống thông tin và nguồn nhân lực. Đã phối hợp A05, A06, C06, C12 hoàn thành 01 cuộc kiểm tra, đánh giá an ninh mạng, kiểm thử hệ thống giải quyết thủ tục hành chính công của tỉnh Điện Biên. Hiện nay còn 01 hệ thống quản lý, điều hành tập trung IOC của tỉnh do Viettel Điện Biên và Sở Khoa học và Công nghệ vận hành, phát triển chưa đánh giá, kiểm tra tổng thể; Công an tỉnh Điện Biên đang tiếp tục đôn đốc Sở Khoa học và Công nghệ, Viettel Điện Biên thực hiện theo đúng yêu cầu của A05, A06, C06 và C12.- Triển khai thực hiện Kế hoạch 44-KH/TU, ngày 29/3/2026 của Tỉnh ủyĐiện Biên về triển khai thực hiện Chỉ thị 57-CT/TW của Ban Bí thư về tăng cườngbảo đảm an ninh mạng, bảo mật thông tin, an ninh dữ liệu trong hệ thống chính trị; Ngày 23/4/2026, Công an tỉnh Điện Biên đã ban hành công văn 2035/CATPA05 về phối hợp triển khai công tác bảo đảm an toàn hệ thống thông tin theo cấp độ, trong đó đã đề nghị các cơ quan, đơn vị trên địa bàn tiến hành rà soát, thống kê tổng thể hệ thống thông tin thuộc phạm vi quản lý. Đến 25/6/2026, 100% các cơ quan, đơn vị, địa phương đã tiến hành rà soát, đánh giá.</t>
  </si>
  <si>
    <t>- Hiện tại Bộ Công an đã thiết lập xong kênh trao đổi thông tin, dữ liệu phục vụ giám sát, điều phối ứng cứu, khắc phục sợ cố an toàn thông tin, an ninh mạng. Tại Công văn 3355/BCA-A05, ngày 28/7/2025 của Bộ Công an về báo cáo hoạt động đào tạo, phát triển nguồn nhân lực an toàn, an ninh mạng giai đoạn 2021-2025, đồng thời yêu cầu các cơ quan, đơn vị, địa phương cử cán bộ tham gia kênh thông tin liên lạc phục vụ giám sát, điều phối ứng cứu, khắc phục sợ cố an toàn thông tin, an ninh mạng; Công an tỉnh đã tham mưu UBND tỉnh cử 02 đồng chí tham gia và là đầu mối của 02 kênh liên lạc chuyên ngành do A05 – Bộ Công an thiết lập (Kênh PA05 – Liên minh ứng phó sự cố An ninh mạng và A05 - Quản lý nhà nước về an toàn thông tin theo cấp độ qua ứng dụng Signet).- Đối với tỉnh Điện Biên, Công an tỉnh đã giao Phòng PA05 đã chủ trì xây dựng và duy trì kênh liên lạc, trao đổi thông tin với các cán bộ công nghệ thông tin của các cơ quan, đơn vị, địa phương trên địa bàn tỉnh (Tổ Ứng cứu sự cố mạng (diễn tập) qua ứng dụng Zalo). Dự kiến thành lập Đội Ứng cứu sự cố của tỉnh theo chỉ thị 57-CT/TW của Ban Bí thư.</t>
  </si>
  <si>
    <t>- Đã triển khai SIEM thu thập và phân tích log tại các sở và các xã, SOAR điều phối tự động hoá phản ứng sự cố an ninh mạng, Antivirus bảo vệ máy trạm tại các sở, xã, EDR, hệ thống lưu trữ, NG-Firewall/IPS Firewall (tường lửa thế hệ mới) bảo vệ trung tâm SOC, Hệ thống PAM kiểm soát truy cập đặc quyền cho các máy chủ, Switch Core 10Gbps và Video Wall giám sát do Sở TTTT cũ triển khai giai đoạn trước. Tại các Sở: triển khai tường lửa chuyên dụng; gia hạn giải pháp giám sát tập trung SOC trên địa bàn tỉnh đối với 10 đơn vị sở, ngành (Thời hạn 01 năm); gia hạn license các Sensor thu thập log gửi về SOC trung tâm, triển khai chính sách phân tích hành vi người dùng.- Công an tỉnh Điện Biên đã ban hành Công văn 1168/CAT-PA05 ngày 15/3/2026 về triển khai cấp phần mềm bản quyền (license) giải pháp bảo mật Endpoint và EDR đến các sở ban ngành, cơ quan các xã trên địa bàn; đã bàn giao xong và cài đặt 6.774 License bản quyền, giải pháp Endpoint và EDR cho 152 cơ quan, đơn vị và UBND các xã, phường trên địa bàn tỉnh Thời hạn 03 năm).</t>
  </si>
  <si>
    <t>Công an tỉnh Điện Biên tham mưu UBND tỉnh ban hành Báo cáo số 4448/BC-UBND, ngày 22/8/2025 về kết quả phát triển nguồn nhân lực an toàn, an ninh mạng giai đoạn 2021-2025 trên địa bàn tỉnh Điện Biên trong đó đã đánhgiá: “Triển khai Trung tâm Giám sát, điều hành An toàn, An ninh mạng (SOC) theo mô hình 4 lớp, kết nối với Trung tâm Giám sát an toàn không gian mạng Quốc gia”. Hiện tại Công an tỉnh Điện Biên đang tiếp tục phối hợp với Sở Khoahọc và Công nghệ, tập đoàn BKAV tiến hành duy trì các giải pháp giám sát dữ liệu 04 lớp theo Công văn 4448/BC-UBND.</t>
  </si>
  <si>
    <t>Hiện nay, về cơ cấu tổ chức, đầu mối, chức năng, nhiệm vụ liên quan đến đổi mới sáng tạo, khởi nghiệp sáng tạo gồm có: cơ quan chuyên môn cấp tỉnh có Sở Khoa học và Công nghệ; đơn vị sự nghiệp có Trung tâm Đổi mới sáng tạotỉnh Điện Biên trực thuộc Sở Khoa học và Công nghệ; cơ quan chuyên môn cấp xã có Phòng Văn hóa – Xã hội. Qua rà soát tổng thể, không có tình trạng phân tán đầu mối, chồng chéo chức năng, nhiệm vụ hoặc hoạt động kém hiệu quả.</t>
  </si>
  <si>
    <t>Ban Chỉ đạo về phát triển khoa học, công nghệ, đổi mới sáng tạo và chuyển đổi số của tỉnh được thành lập theo Quyết định số 6042-QĐ/TU ngày 22/02/2025 và được kiện toàn tại Quyết định số 6129-QĐ/TU ngày 28/4/2025 của Ban Thường vụ Tỉnh ủy;  Quyết định số 6672-QĐ/TU ngày 29/6/2025 của Ban Thường vụ Tỉnh ủy; Quyết định số 287-QĐ/TU ngày 19/11/2025 của Ban Thường vụ Tỉnh ủy, do đồng chí Bí thư Tỉnh ủy làm Trưởng ban chịu trách nhiệm chung, toàn diện; Tỉnh đã chủ động bố trí đầy đủ, kịp thời và hiệu quả nguồn lực cho phát triển khoa học, công nghệ, đổi mới sáng tạo và chuyển đổi số.Ban Thường vụ Tỉnh ủy ban hành Kế hoạch số 225-KH/TU ngày 03/6/2025 triển khai Phong trào “Bình dân học vụ số” trên địa bàn tỉnh; UBND tỉnh ban hành Kế hoạch số 3145/KH-UBND ngày 30/6/2025 triển khai Phong trào "Bình dân học vụ số" trên địa bàn tỉnh nhằm trang bị kiến thức, kỹ năng số cần thiết cho cán bộ, công chức, người dân để áp dụng trong công việc, cuộc sống hằng ngày giúp cán bộ, công chức, người dân nắm bắt, tận dụng, khai thác, thụ hưởng những thành quả của khoa học, công nghệ, đổi mới sáng tạo và chuyển đổi số.Tỉnh đã và đang thực hiện rà soát, nghiên cứu, triển khai để bố trí tỷ lệ phù hợp với điều kiện thực tiễn của tỉnh. Hoàn thành việc rà soát, bổ sung quy hoạch cán bộ có trình độ, kinh nghiệm quản lý về KHCN vào BCH Đảng bộ tỉnh 2025-2030</t>
  </si>
  <si>
    <t>Tỉnh phối hợp chặt chẽ với Bộ Công an và các cơ quan, đơn vị liên quan triển khai đồng bộ các biện pháp bảo đảm an toàn, an ninh thông tin cho các hệ thống công nghệ số, đặc biệt là hệ thống dữ liệu, thông tin điều hành và các nền tảng kết nối liên thông dùng chung. Chỉ đạo Công an tỉnh thường xuyên giám sát an toàn, an ninh hệ thống thông tin mạng trên địa bàn tỉnh để đưa ra các cảnh báo tấn công mạng.Đồng thời, tỉnh đã ban hành Quyết định 1888/QĐ-UBND ngày 21/8/2025 thành lập Ban chỉ đạo về dữ liệu tỉnh Điện Biên và đang triển khai các nhiệm vụ theo Kế hoạch số 4667/KH-UBND ngày 04/9/2025 thúc đẩy tạo lập dữ liệu phục vụ chuyển đổi số toàn diện trên địa bàn tỉnh Điện Biên</t>
  </si>
  <si>
    <t>Tỉnh đã chỉ đạo các cơ quan, đơn vị tăng cường tổ chức tập huấn, bồi dưỡng nâng cao kỹ năng số cho cán bộ, công chức, trong đó có cán bộ cấp xã, tập trung vào kỹ năng sử dụng Hệ thống thông tin giải quyết TTHC, Hệ thống Quản lý văn bản và điều hành, chữ ký số chuyên dùng công vụ, an toàn an ninh thông tin, ứng dụng AI,....Ban hành và triển khai Kế hoạch số 997/KH-UBND ngày 05/02/2026 của UBND tỉnh tổ chức bồi dưỡng, tập huấn cán bộ, công chức cấp xã theo Kết luận số 228-KL/TW ngày 31 tháng 12 năm 2025 của Bộ Chính trị, Ban Bí thư; Công văn số 160/SNV-CCVC ngày 12/01/2026 của Sở Nội vụ về việc tiếp tục triển khai thực hiện khóa học trực tuyến trên nền tảng "Bình dân học vụ số"; Kế hoạch số 865/KH-SKHCN ngày 17/3/2026 của Sở Khoa học và Công nghệ Tổ chức Hội nghị tập huấn về ứng dụng trí tuệ nhân tạo (AI) năm 2026</t>
  </si>
  <si>
    <t>Các xã, phường tiếp tục duy trì hoạt động hiệu quả của các “Tổ công nghệ số cộng đồng” tại các xã, phường, thôn, bản; “Tổ ứng cứu công nghệ” để thực hiện “cầm tay chỉ việc”, hỗ trợ, giải đáp vướng mắc kịp thời cho cán bộ và người dân tại cơ sở. Bên cạnh đó, tỉnh triển khai các mô hình, phong trào lan tỏa kỹ năng số cho cộng đồng, trong đó: UBND một số xã, phường trên địa bàn tỉnh đã phát huy vai trò Tổ Công nghệ số cộng đồng chủ động tổ chức các chiến dịch “Đi từng ngõ, gõ từng nhà, hướng dẫn từng người kỹ năng số, sử dụng các dịch vụ số”; lồng ghép nội dung tập huấn kỹ năng số cộng đồng cho các hộ dân trong các buổi sinh hoạt bản; tổ chức Hội nghị triển khai phong trào “Bình dân học vụ số” và ký cam kết thực hiện phong trào, góp phần lan tỏa tinh thần chuyển đổi số sâu rộng trong cộng đồng dân cư. Triển khai Kế hoạch số 236/KH-SKHCN ngày 21/01/2026 Hoạt động của Tổ Công nghệ số cộng đồng trên địa bàn tỉnh năm 2026. Tỉnh đã chỉ đạo cơ quan chuyên môn phối hợp với các địa phương ban hành Kế hoạch và tổ chức Hội nghị tập huấn ứng dụng trí tuệ nhân tạo (AI) năm 2026 bằng hình thức trực tiếp tại tỉnh và một số xã trên địa bàn tỉnh (Tổng số khoảng 2.500 học viên được đào tạo, bao gồm cán bộ, công chức, lực lượng phụ trách chuyển đổi số và thành viên Tổ Công nghệ số cộng đồng tại các xã, phường).</t>
  </si>
  <si>
    <t>Tỉnh đã rà soát, chỉnh sửa, bổ sung ban hành Kế hoạch số 33-KH/BCĐ ngày 12/02/2026 của Ban chỉ đạo tỉnh thực hiện Nghị quyết số 57-NQ/TW năm 2026 trên địa bàn tỉnh Điện Biên; Kế hoạch số 1876/KH-UBND ngày 17/3/2026 của UBND tỉnh Triển khai thực hiện phát triển khoa học, công nghệ, đổi mới sáng tạo,chuyển đổi số và Đề án 06 trên địa bàn tỉnh Điện Biên năm 2026</t>
  </si>
  <si>
    <t>- Tỉnh tập trung chỉ đạo nâng cao chất lượng kết nối Internet, chú trọng mở rộng vùng phủ, cải thiện độ ổn định và khả năng đáp ứng lưu lượng truy cập, ưu tiên các địa bàn vùng sâu, vùng xa, vùng biên giới, phục vụ yêu cầu kết nối, khai thác các hệ thống thông tin và dịch vụ số.- Bảo đảm 100% tổ chức; Lãnh đạo UBND xã, phường; cán bộ, công chức, viên chức tiếp nhận hồ sơ, dịch vụ công có thiết bị chứng thư số theo quy định. - Trang bị đầy đủ máy tính cấu hình tối thiểu và thiết bị làm việc thiết yếu.- Việc bố trí nhân lực công nghệ thông tin và chuyển đổi số tại các cơ quan, đơn vị đã được quan tâm triển khai, từng bước kiện toàn đội ngũ cán bộ chuyên môn phụ trách tham mưu, tổ chức thực hiện nhiệm vụ. Tỉnh đã thực hiện việc biệt phái, tăng cường 97 công chức, viên chức của các sở, ngành trực tiếp về cơ sở để hỗ trợ công tác chuyên môn, hướng dẫn triển khai nhiệm vụ, góp phần nâng cao chất lượng hoạt động của chính quyền cơ sở và hiệu quả thực thi công vụ (trong đó, lĩnh vực công nghệ thông tin, chuyển đổi số là 21 công chức, viên chức).</t>
  </si>
  <si>
    <t>'- Các địa phương đã bố trí trụ sở, hạ tầng mạng, trang thiết bị đầu cuối phục vụ hoạt động của Trung tâm Phục vụ hành chính công cấp xã trên cơ sở kế thừa, sử dụng hiệu quả cơ sở vật chất, trang thiết bị của Bộ phận Một cửa trước đó; tổ chức khảo sát, đánh giá hiện trạng và có phương án bổ sung, nâng cấp phù hợp.- Phân công lãnh đạo phụ trách, kiện toàn tổ chức bộ máy, bố trí đủ nhân lực trực tiếp tiếp nhận, giải quyết thủ tục hành chính tại cấp xã; bảo đảm điều kiện làm việc, vận hành thông suốt, đáp ứng yêu cầu giải quyết thủ tục hành chính cho người dân, doanh nghiệp.</t>
  </si>
  <si>
    <t>Cổng dữ liệu mở được xây dựng bảo đảm tuân thủ các quy định tại Điều 13, Điều 14 Luật Dữ liệu và cung cấp dữ liệu mở của các ngành. Tiếp tục nghiên cứu mở rộng kết nối, khai thác, chia sẻ hiệu quả dữ liệu; Kết nối Hệ thống thông tin giải quyết TTHC của tỉnh với Hệ thống của các Bộ, ngành, Cổng Dịch vụ công quốc gia (đặt tại Trung tâm dữ liệu); Đồng thời, tỉnh cũng đang đẩy mạnh tái sử dụng thông tin, dữ liệu đã được kết nối, chia sẻđể giải quyết TTHC theo chỉ đạo của Thủ tướng Chính phủ (Công văn số 1270/UBND-PVHCC ngày 23/02/2026)</t>
  </si>
  <si>
    <t>- Một số nền tảng số, CSDL trên địa bàn tỉnh đã ứng dụng công nghệ AI để tăng hiệu quả khai thác sử dụng như: Hệ thống giám sát, điều hành an toàn, an ninh mạng tập trung (SOC); Hệ thống Thông tin giải quyết thủ tục hành chính; Trung tâm điều hành thông minh (IOC)...- Triển khai xây dựng, cập nhật cơ sở dữ liệu về học sinh, cán bộ quản lý, giáo viên, nhân viên toàn ngành Giáo dục theo hướng đồng bộ, liên thông qua đó tích hợp ứng dụng trí tuệ nhân tạo để phân tích dữ liệu quy mô lớn, dự báo xu hướng và quản lý chất lượng dạy học.- Tỉnh đang triển khai Trợ lý ảo AI hỗ trợ nông nghiệp, số hóa ngành nông nghiệp; Ứng dụng AI tự động sinh ảnh PET từ ảnh CT hỗ trợ chẩn đoán bệnh; triển khai thí điểm Trợ lý ảo (Chatbot) Y tế ứng dụng Trí tuệ nhân tạo (AI).- Một số ngành, địa phương trong tỉnh đã tổ chức bồi dưỡng về sử dụng các công cụ AI.</t>
  </si>
  <si>
    <t>Tỉnh tiếp tục triển khai Kế hoạch 3267/KH-UBND ngày 4/7/2025 Triển khai thực hiện Quyết định số 1169/QĐ-TTg ngày 16/6/2025 của Thủ tướng Chính phủ phê duyệt Chương trình “Đẩy mạnh truyền thông thực hiện Nghị quyết số 57-NQ/TW ngày 22/12/2024 của Bộ Chính trị về đột phá phát triển khoa học, công nghệ, đổi mới sáng tạo và chuyển đổi số quốc gia đến năm 2030” trên địa bàn tỉnh Điện Biên.- Báo và phát thanh, truyền hình Điện Biên duy trì chuyên mục phát thanh “Cuộc sống số” với thời lượng 20 phút phát sóng vào chương trình phát thanh trực tiếp chiều thứ 6 hàng tuần; duy trì các chuyên mục truyền hình “Cuộc sống số” với thời lượng 20 phút phát sóng vào chương trình thời sự tối thứ 7 hàng tuần; “Bình dân học vụ số” được phát sóng vào thứ 7 hàng tuần thời lượng 30 phút; “Sáng tạo mỗi ngày” phát sóng thứ 2 hàng tuần với thời lượng 10 phút.- Duy trì trang thông tin điện tử giới thiệu các sản phẩm, giải pháp về khoa - công nghệ, ĐMST và chuyển đổi số (https://nq57.dienbien.gov.vn), kênh Zalo OA “Khoa học và đổi mới sáng tạo Điện Biên” nhằm đẩy mạnh tuyên truyền ứng dụng Khoa học công nghệ, đổi mới sáng tạo và chuyển đổi số trong việc thực hiện cải cách hành chính, phát triển kinh tế xã hội.- Đồng thời, trên ấn phẩm báo điện tử, trang thông tin điện tử, trang fanpage, kênh youtube của Báo và phát thanh, truyền hình Điện Biên, các hệ thống truyền thanh cơ sở, ứng dụng Điện Biên Smart, Kênh zalo hành chính công của tỉnh,... cũng có chuyên mục riêng về chuyển đổi số.</t>
  </si>
  <si>
    <t>Tỉnh tiếp tục thực hiện Kế hoạch số 225-KH/TU, ngày 03/6/2025 của Ban Thường vụ tỉnh triển khai Phong trào “Bình dân học vụ số” trên địa bàn tỉnh Điện Biên; Kế hoạch số 3145/KH-UBND ngày 30/6/2025 của UBND tỉnh triển khai Phong trào "Bình dân học vụ số" trên địa bàn tỉnh Điện Biên. Đồng thời, các cơ quan, đơn vị, địa phương cũng đã ban hành và triển khai phong trào "Bình dân học vụ số"  nhằm trang bị kiến thức, kỹ năng số cần thiết cho cán bộ, công chức, người dân để áp dụng trong công việc, cuộc sống hằng ngày giúp cán bộ, công chức, người dân nắm bắt, tận dụng, khai thác, thụ hưởng những thành quả của khoa học, công nghệ, đổi mới sáng tạo và chuyển đổi số.- UBND một số xã, phường trên địa bàn tỉnh đã tổ chức Hội nghị triển khai phong trào “Bình dân học vụ số” và ký cam kết thực hiện phong trào, góp phần lan tỏa tinh thần chuyển đổi số sâu rộng trong cộng đồng dân cư.</t>
  </si>
  <si>
    <t>Tỉnh đã triển khai nền tảng công nghệ thành phố thông minh (IOC), bao gồm: Cơ sở hạ tầng, Trung tâm giám sát điều hành đô thị thông minh; Thiết bị và phần mềm họp không giấy tờ; Phần mềm phản ánh hiện trường; Hệ thống giám sát thông tin trên môi trường mạng;… hệ thống IOC của tỉnh đã tích hợp 12 nhóm dịch vụ, cơ sở dữ liệu quan trọng, quản lý 307 camera giám sát. Hiện UBND tỉnh đang giao Sở Xây dựng phối hợp với các cơ quan, đơn vị liên quan nghiên cứu xây dựng Đề án phát triển đô thị thông minh tỉnh Điện Biên giai đoạn 2026-2030</t>
  </si>
  <si>
    <t>Tỉnh Điện Biên đã chủ động tuyên truyền và triển khai Quyết định số1131/QĐ-TTg ngày 12/6/2025 Thủ tướng Chính phủ đến các cơ quan, đơn vị, doanh nghiệp và các tổ chức có liên quan. Tham gia ý kiến đối với hồ sơ Dự thảo Danh mục công nghệ cao được ưu tiên đầu tư phát triển, Danh mục sản phẩm công nghệ cao được khuyến khích phát triển, Danh mục công nghệ chiến lược và Danh mục sản phẩm công nghệ chiến lược gửi Bộ Khoa học và Công nghệ. Tuy nhiên, đến thời điểm báo cáo, trên địa bàn tỉnh Điện Biên chưa phát sinh các dự án phát triển công nghệ chiến lược. Đồng thời, tỉnh đã ban hành Quyết định số 504/QĐ-UBND ngày 27/3/2026 của UBND tỉnh Ban hành Danh mục nhu cầu công nghệ tỉnh Điện Biên giai đoạn 2026 - 2030; Kế hoạch số 2345/KH-UBND ngày 30/3/2026 của UBND tỉnh Triển khai thực hiện Chương trình khoa học, công nghệ và đổi mới sáng tạo phát triển sản phẩm công nghệ chiến lược ưu tiên triển khai ngay theoQuyết định số 2815/QĐ-TTg ngày 28/12/2025 của Thủ tướng Chính phủ</t>
  </si>
  <si>
    <t>UBND tỉnh Điện Biên đã phê duyệt phương án sắp xếp,bố trí, xử lý tài sản công khi thực hiện sắp xếp tổ chức lại bộ máy, đơn vị hànhchính các cấp tại Quyết định số 1280/QĐ-UBND ngày 25/6/2025 về việc Phêduyệt phương án sắp xếp, bố trí, xử lý tài sản công khi thực hiện sắp xếp, tổchức lại đơn vị hành chính cấp xã tỉnh Điện Biên</t>
  </si>
  <si>
    <t>Tỉnh đã hoàn thành 100% việc sắp xếp, xử lý trụ sở, tài sản công sau khi sắp xếp bộ máychính quyền địa phương 02 cấp theo đúng quy định của Luật Quản lý, sử dụngtài sản công</t>
  </si>
  <si>
    <t>Thực hiện Nghị quyết số 66/NQ-CP ngày 26/3/2025 của Chính phủ về Chương trình cắt giảm, đơn giản hóa TTHC liên quan đến hoạt động sản xuất, kinh doanh năm 2025 và 2026, Văn phòng UBND tỉnh phối hợp với các cơ quan liên quan rà soát, đề xuất cắt giảm, đơn giản hóa TTHC liên quan đến hoạt độngsản xuất, kinh doanh; tham mưu ban hành 01 Quyết định thông qua Phương ánđơn giản hoá 02 TTHC trong các lĩnh vực lĩnh vực kinh tế hợp tác và phát triển nông thôn; 02 Quyết định Thông qua phương án đơn giản hóa 06 TTHC liênquan đến hoạt động sản xuất kinh doanh trong lĩnh vực Dược phẩm; Khám bệnh, chữa bệnh; 01 Quyết định phê duyệt, thực thi Phương án cắt giảm thời hạn giải quyết, đơn giản hóa 21 TTHC liên quan đến đầu tư trên địa bàn tỉnh Điện Biên. Tiếp tục tham mưu triển khai kịp thời, nghiêm túc, đồng bộ Nghị quyết số 66.7/2025/NQ-CP ngày 15/11/2025 của Chính phủ quy định cắt giảm, đơn giản hóa TTHC dựa trên dữ liệu. Văn phòng UBND tỉnh đã kịp thời đôn đốc các cơquan chuyên môn trên địa bàn tỉnh tham mưu 02 Quyết định công bố Danh mục TTHC được cắt giảm ngay khi nhận được các Quyết định công bố TTHC của các, bộ ngành đảm bảo theo quy định 167 TTHC. Theo đó, các cơ quan, đơn vị địa phương đã nghiêm túc thực hiện việc khai thác, sử dụng thông tin trong cơ sở dữ liệu để thay thế cho các loại thông tin, thành phần hồ sơ giải quyết TTHC.Trên cơ sở kết quả rà soát, đề xuất của các cơ quan, đơn vị, Chủ tịch UBNDtỉnh đã ban hành Quyết định phê duyệt Danh mục và Phương án tái cấu trúc quy trình giải quyết trên cơ sở tái sử dụng dữ liệu đối với TTHC được quy định tại Văn bản quy phạm pháp luật của HĐND, UBND tỉnh (02 TTHC cắt giảm đơngiản hóa trên cơ sở tái sử dụng dữ liệu, 01 TTHC cắt giảm thời hạn giải quyết).</t>
  </si>
  <si>
    <t>Các cơ quan, đơn vị trong tỉnh đã tích cực phối hợp với các Bộ, ngành để triển khai Hệ thống thông tin giải quyết TTHC thống nhất từ Trung ương đến địa phương; phối hợp với Bộ Công an để kết nối Hệ thống thông tin giải quyết TTHC của tỉnh với Cổng Dịch vụ công quốc gia (đặt tại Trung tâm Dữ liệu quốc gia). Đồng thời, phối hợp với các Bộ, ngành kết nối các CSDL đã công bố thông tin khai thác, sửdụng thay thế giấy tờ trong thành phần hồ sơTTHC</t>
  </si>
  <si>
    <t>Tỉnh đã tổ chức Sơ kết 01 năm triển khai Phong trào“Bình dân học vụ số” trên địa bàn tỉnh: Sau 01 năm triển khai, Phong trào “Bình dân học vụ số” trên địa bàn tỉnh đã đạt được nhiều kết quả quan trọng, tạo chuyển biến rõ nét trong nhận thức,trách nhiệm và hành động của các cấp, các ngành, đội ngũ cán bộ, đảng viên và Nhân dân về vai trò của chuyển đổi số trong đời sống, học tập, lao động, sản xuất, kinh doanh và quản lý nhà nước.</t>
  </si>
  <si>
    <t>Ủy ban nhân dân tỉnh thống nhất giao đầu mối về chuyển đổi số chịu trách nhiệm quản lý, điều phối hạ tầng số, nền tảng số, cơ sở dữ liệu, kết nối, chia sẻ và bảo đảm an ninh dữ liệu trên địa bàn tỉnh, cụ thể như sau:1. Giao Sở Khoa học và Công nghệ là đầu mối thống nhất về chuyển đổi số trên địa bàn tỉnh. Chủ trì tham mưu, quản lý, điều phối phát triển hạ tầng số, nền tảng số dùng chung; tổ chức kết nối, tích hợp, chia sẻ dữ liệu giữa các cơ quan nhà nước; hướng dẫn, đôn đốc, theo dõi, tổng hợp tình hình triển khai chuyển đổi số trên địa bàn tỉnh.2. Giao Công an tỉnh chủ trì tham mưu, quản lý và điều phối việc xây dựng các cơ sở dữ liệu quốc gia, cơ sở dữ liệu chuyên ngành thuộc phạm vi quản lý của tỉnh. Triển khai các nhiệm vụ về dữ liệu gắn với Đề án 06, phục vụ chuyển đổi số; bảo đảm an ninh mạng, an ninh dữ liệu đối với các hệ thống thông tin, cơ sở dữ liệu và nền tảng số của tỉnh.</t>
  </si>
  <si>
    <t>- Qua rà soát, trên địa bàn tỉnh không có hệ thống thông tin cấp độ 4, cấp độ 5. - Đối với các hệ thống thông tin cấp độ 3: 03/03 hệ thống thông tin quan trọng của tỉnh được phê duyệt cấp độ, kiểm thử xâm nhập và đánh giá độc lập.- Công an tỉnh đã tham mưu UBND tỉnh ban hành Công văn số 7511/UBND-NC ngày 25/8/2026 về triển khai thực hiện Nghị định số 311/2026/NĐ-CP về an ninh mạng đối với hệ thống thông tin. Trong thời gian tới tiếp tục triển khai việc thẩm định hồ sơ cấp độ hệ thống thông tin (từ cấp độ 3 trở xuống) của các cơ quan, đơn vị, địa phương trên địa bàn tỉnh.</t>
  </si>
  <si>
    <t>- Ban Tổ chức Tỉnh uỷ ban hành Công văn số 677-CV/BTCTU ngày 07/7/2026 về việc rà soát và gửi hồ sơ đề nghị hưởng mức hỗ trợ đối với người làm công tác chuyên trách về chuyển đổi số theo Nghị định số 179/2025/NĐ-CP. Trên cơ sở đó triển khai chế độ chính sách tới người làm công tác chuyên trách về chuyển đổi số trong các cơ quan Đảng.- UBND tỉnh ban hành Quyết định số 1334/QĐ-UBND ngày 27/6/2026 vềviệc ủy quyền quyết định đối tượng được hưởng mức hỗ trợ quy định tại Nghị định số 179/2025/NĐ-CP ngày 01/7/2025 của Chính phủ, Hướng dẫn số 1549/HD-SNV-SKHCN hướng dẫn xác định người làm công tác chuyên trách về chuyển đổi số. Trên cơ sở đó, đã kịp thời triển khai chế độ, chính sách tới người làm công tác chuyên trách về chuyển đổi số thuộc khối chính quyền theo quy định.- Công an tỉnh trên cơ sở hướng dẫn của Bộ Công an đã triển khai kịp thời chế độ chính sách cho người làm chuyên trách về an ninh mạng theo quy định.</t>
  </si>
  <si>
    <t>Tỉnh đang tập trung tháo gỡ những tồn tại, hạn chế, khó khăn, vướng mắc của tỉnh: Còn 52 thôn bản lõm sóng (38 bản chưa có điện), 255 thôn bản chưa có internet cố định. Tỷ lệ hộnghèo cao, người dân thiếu thiết bị thông minh.- Thiếu chuyên gia AI, ATTT. Chưa có tổ chức R&amp;Ddo kinh tế thấp; chưa có sản phẩm công nghệ chiếnlược được thương mại hóa.Việc tái sử dụng dữ liệu bị hạn chế, cán bộ dùngnhiều hệ thống TW. Tiến độ giải ngân chậm do phải nghiên cứu áp dụng Nghị định mới. Chỉ tiêu kích hoạt VNeID bất cập đối với vùng miền núi.</t>
  </si>
  <si>
    <r>
      <t xml:space="preserve">Công an tỉnh triển khai thực hiện nhiệm vụ thẩm định, phê duyệt cấp độ an toàn hệ thống thông tin theo chỉ đạo của UBND tỉnh và hướng dẫn các cơ quan, đơn vị xây dựng hồ sơ đề xuất cấp độ theo quy định. 
</t>
    </r>
    <r>
      <rPr>
        <b/>
        <sz val="12"/>
        <color theme="1"/>
        <rFont val="Cambria"/>
        <family val="1"/>
        <charset val="163"/>
        <scheme val="major"/>
      </rPr>
      <t xml:space="preserve">Kết quả:- 03/03 hệ thống thông tin trọng yếu trên địa bàn tỉnh đã được phê duyệt cấp độ, cụ thể: </t>
    </r>
    <r>
      <rPr>
        <sz val="12"/>
        <color theme="1"/>
        <rFont val="Cambria"/>
        <family val="1"/>
        <charset val="163"/>
        <scheme val="major"/>
      </rPr>
      <t xml:space="preserve">
+ Hệ thống thông tin quản lý văn bản và điều hành; Mạng máy BCANet trong Công an tỉnh (cấp độ 3).
+ Hệ thống thông tin giải quyết thủ tục hành chính công tỉnh Điện Biên (cấp độ 3). Hoàn thành ngày 21/3/2025 theo Quyết định số 447/QĐ-UBND của UBND tỉnh Điện Biên.+ Hệ thống quản lý, điều hành tập trung IOC (cấp độ 3). Hoàn thành ngày 07/01/2025 theo Quyết định số 22/QĐ-UBND, ngày 07/01/2025 của UBND tỉnh Điện Biên.
- Đối với hệ thống thông tin của cả hệ thống chính trị trên địa bàn tỉnh: Tính đến thời điểm báo cáo, đã tiếp nhận và tổ chức thẩm định, phê duyệt được 32 hồ sơ cấp độ đối với các hệ thống thông tin. Hiện đang tiếp tục tiếp nhận, rà soát và thẩm định các hồ sơ của các cơ quan, đơn vị.</t>
    </r>
  </si>
  <si>
    <t>Đơn vị tính: Triệu đồng</t>
  </si>
  <si>
    <t>Nội dung</t>
  </si>
  <si>
    <t>Kinh phí giao</t>
  </si>
  <si>
    <t>Tổng kinh phí chi cho KHCN, ĐMST và CĐS</t>
  </si>
  <si>
    <t>Vốn đầu tư công</t>
  </si>
  <si>
    <t>Quyết định số 2839/QĐ-UBND ngày 15/12/2025 của UBND tỉnh</t>
  </si>
  <si>
    <t>Quyết định số 303/QĐ-UBND ngày 11/02/2026 của UBND tỉnh</t>
  </si>
  <si>
    <t>Vốn chi thường xuyên</t>
  </si>
  <si>
    <t>2.1</t>
  </si>
  <si>
    <t xml:space="preserve">Nguồn NSTW </t>
  </si>
  <si>
    <t xml:space="preserve"> Quyết định số 472/QĐ-TTg ngày 25/3/2026</t>
  </si>
  <si>
    <t>Quyết định số 891/QĐ-TTg ngày 20/5/2026</t>
  </si>
  <si>
    <t>2.2</t>
  </si>
  <si>
    <t>Ngân sách địa phương</t>
  </si>
  <si>
    <t xml:space="preserve"> - Khối xã</t>
  </si>
  <si>
    <t xml:space="preserve">  - Khối tỉnh</t>
  </si>
  <si>
    <t xml:space="preserve"> + Sự nghiệp KHCN, ĐMST, CĐS</t>
  </si>
  <si>
    <t xml:space="preserve"> + Lồng ghép trong các sự nghiệp khác</t>
  </si>
  <si>
    <t>Kinh phí đã phân bổ chi tiết</t>
  </si>
  <si>
    <t xml:space="preserve"> - Khối tỉnh</t>
  </si>
  <si>
    <t>Kinh phí còn lại chưa phân bổ chi tiết</t>
  </si>
  <si>
    <t>Chi thường xuyên</t>
  </si>
  <si>
    <t>Đơn vị thực hiện</t>
  </si>
  <si>
    <t>Quyết định phê duyệt</t>
  </si>
  <si>
    <t>Phân bổ năm 2026</t>
  </si>
  <si>
    <t>Tổng số</t>
  </si>
  <si>
    <t>Đã phân bổ</t>
  </si>
  <si>
    <t>Dự kiến NSĐP</t>
  </si>
  <si>
    <t>Tổng</t>
  </si>
  <si>
    <t>NSTW</t>
  </si>
  <si>
    <t>NSĐP</t>
  </si>
  <si>
    <t>A</t>
  </si>
  <si>
    <t xml:space="preserve"> - Xây dựng phòng thí nghiệm, thử nghiệm và thực nghiệm công nghệ sinh học, nông nghiệp công nghệ cao Trung tâm thông tin và ứng dụng tiến bộ KHCN</t>
  </si>
  <si>
    <t>- Đầu tư thiết bị trung tâm kỹ thuật tiêu chuẩn đo lường chất lượng tỉnh Điện Biên</t>
  </si>
  <si>
    <t>B</t>
  </si>
  <si>
    <t>Các nhiệm vụ giao dự toán đầu năm</t>
  </si>
  <si>
    <t>Khối xã</t>
  </si>
  <si>
    <t>Khối tỉnh</t>
  </si>
  <si>
    <t xml:space="preserve">Các nhiệm vụ trong Kế hoạch 33-KH/BCĐ </t>
  </si>
  <si>
    <t>Các nhiệm vụ đã bố trí kinh phí</t>
  </si>
  <si>
    <t>Quyết định 1340/QĐ-UBND ngày 28/6/2026 của UBND tỉnh</t>
  </si>
  <si>
    <t>Quyết định 1343/QĐ-UBND ngày 28/6/2026 của UBND tỉnh</t>
  </si>
  <si>
    <t>QĐ số 1239/QĐ-UBND ngày 17/6/2026 của UBND tỉnh</t>
  </si>
  <si>
    <t>Quyết định 1283/QĐ-UBND ngày 22/6/2026 của UBND tỉnh</t>
  </si>
  <si>
    <t>Bổ sung thiết bị công nghệ thông tin chuyên ngành và thuê dịch vụ tháo dỡ lắp đặt, tích hợp giải pháp công nghệ kỹ thuật chuyên ngành, phục vụ công tác di chuyển Báo và Phát thanh, truyền hình Điện Biên</t>
  </si>
  <si>
    <t>Báo và PTTH</t>
  </si>
  <si>
    <t>QĐ số 1518/QĐ-UBND ngày 10/7/2026 của UBND tỉnh</t>
  </si>
  <si>
    <t>Xây dựng phần mềm trợ lý ảo (AI) hỗ trợ trong nông nghiệp (cung cấp thông tin thổ nhưỡng, khí hậu, dịch bệnh, hướng dẫn kỹ thuật canh tác và dự báo thị trường, ... của tỉnh)</t>
  </si>
  <si>
    <t>Quyết định 1631/QĐ-UBND ngày 23/7/2026 của UBND tỉnh</t>
  </si>
  <si>
    <t>Các nhiệm vụ đã được phê duyệt chủ trương và dự kiến kinh phí</t>
  </si>
  <si>
    <t>Xây dựng bản đồ số các sản phẩm OCOP, nghề truyền thống, làng nghề, làng nghề truyền thống tỉnh Điện Biên phục vụ phát triển du lịch</t>
  </si>
  <si>
    <t>1607/QĐ-UBND ngày 20/7/2026</t>
  </si>
  <si>
    <t>1412/QĐ-UBND ngày 02/7/2026</t>
  </si>
  <si>
    <t>Phần mềm thuyết minh tự động.</t>
  </si>
  <si>
    <t>1240/QĐ-UBND ngày 17/6/2026</t>
  </si>
  <si>
    <t>Các nhiệm vụ chưa được phê duyệt chủ trương và dự kiến kinh phí</t>
  </si>
  <si>
    <t>Triển khai các hoạt động của Trung tâm đổi mới sáng tạo</t>
  </si>
  <si>
    <t>Sử dụng nguồn Đầu tư công NSTW giai đoạn 2026-2030 (đã tổng hợp nhu cầu báo cáo TW)</t>
  </si>
  <si>
    <t>Du lịch thông minh: Xây dựng phòng trải nghiệm khám phá Immersive 360 du lịch tỉnh Điện Biên.</t>
  </si>
  <si>
    <t>Năm 2026, tỉnh đang ở giai đoạn khảo sát, lựa chọn mô hình, đánh giá nhu cầu thực tế và thu thập dữ liệu về hiệu quả kinh tế - xã hội, chi phí, rủi ro, nhu cầu hạ tầng, nhân lực và khả năng thương mại hóa dịch vụ UAV. Các hoạt động chuẩn bị và thử nghiệm bước đầu được thực hiện theo cơ chế huy động nguồn lực của doanh nghiệp, tổ chức tham gia và các nguồn lực hợp pháp khác.</t>
  </si>
  <si>
    <t>Các nhiệm vụ dự kiến dừng/lùi thời gian thực hiện</t>
  </si>
  <si>
    <t>Số hóa dữ liệu thực địa và ứng dụng AI trong vùng trống tập trung</t>
  </si>
  <si>
    <t>Báo cáo Ban Chỉ đạo tỉnh xem xét, dừng thực hiện nhiệm vụ. Do phạm vi, nội dung của nhiệm vụ có khả năng kế thừa, tích hợp với các dự án đã được phê duyệt</t>
  </si>
  <si>
    <t>Sở Công thương</t>
  </si>
  <si>
    <t>Xây dựng Hệ thống thông tin theo dõi tiến trình thực hiện các Chủ trương của Trung ương (Nghị quyết, Chỉ thị, Chương trình, Kế hoạch, Kết luận) và của Đảng bộ tỉnh Điện Biên giai đoạn 1</t>
  </si>
  <si>
    <t xml:space="preserve">Quyết định số 1242/QĐ-UBND ngày 17/6/2026 của UBND tỉnh </t>
  </si>
  <si>
    <t>Dừng thực hiện do trùng với nhiệm vụ của VP TW Đảng</t>
  </si>
  <si>
    <t>Các nhiệm vụ bổ sung theo Báo cáo 37-BC/BCĐ</t>
  </si>
  <si>
    <t>Dự án: Xây dựng hệ thống kiểm điểm, đánh giá, xếp loại chất lượng đối với tập thể, cá nhân trong hệ thống chính trị tỉnh Điện Biên</t>
  </si>
  <si>
    <t>1277/QĐ-UBND ngày 22/6/2026</t>
  </si>
  <si>
    <t>Nghiên cứu ứng dụng hệ thống tưới tiết kiệm thông minh tích hợp công nghệ cảm biến IoT và trí tuệ nhân tạo AI trong trồng cà phê, mắc ca, dứa và chanh leo</t>
  </si>
  <si>
    <t>Sở Nông nghiệp môi trường</t>
  </si>
  <si>
    <t>1612/QĐ-UBND ngày 21/7/2026</t>
  </si>
  <si>
    <t>Xây dựng và vận hành Trang thông tin điện tử Xúc tiến Đầu tư, thương mại và Du lịch tỉnh Điện Biên</t>
  </si>
  <si>
    <t>1557/QĐ-UBND ngày 15/7/2026</t>
  </si>
  <si>
    <t>Chuyển đổi số trong xúc tiến du lịch năm 2026</t>
  </si>
  <si>
    <t>1592/QĐ-UBND ngày 18/7/2026</t>
  </si>
  <si>
    <t>Xây dựng hệ thống thông tin và cơ sở dữ liệu các dự án thu hút đầu tư phục vụ chuyển đổi số trong lĩnh vực xúc tiến đầu tư, thương mại và du lịch</t>
  </si>
  <si>
    <t>1613/QĐ-UBND ngày 21/7/2026</t>
  </si>
  <si>
    <t>Mua sắm trang thiết bị công nghệ thông tin, nghe nhìn, âm thanh phục vụ chuyển đối số trong hoạt động xúc tiến đầu tư, thương mại và du lịch</t>
  </si>
  <si>
    <t>1622/QĐ-UBND ngày 22/7/2026</t>
  </si>
  <si>
    <t>Các nhiệm vụ phát sinh ngoài danh mục trọng tâm</t>
  </si>
  <si>
    <t>Dự án Thuê hệ thống thông tin giải quyết thủ tục hành chính cấp tỉnh giai đoạn 2025-2028</t>
  </si>
  <si>
    <t>Quyết định 1345/QĐ-UBND ngày 28/6/2026 của UBND tỉnh</t>
  </si>
  <si>
    <t>Dự án Xây dựng CSDL về tài nguyên khoáng sản và tiềm năng lợi thế của tỉnh Điện Biên</t>
  </si>
  <si>
    <t>Xây dựng bộ học liệu số ứng dụng AI phục vụ giáo dục chính trị và nâng cao nghiệp vụ đáp ứng yêu cầu tinh gọn, sắp xếp bộ máy hành chính tại tỉnh Điện Biên.</t>
  </si>
  <si>
    <t>Nhiệm vụ: Xây dựng Kiến trúc công nghệ thông tin và truyền thông (ICT) phát triển đô thị thông minh tỉnh Điện Biên, phiên bản 2.0</t>
  </si>
  <si>
    <t>Sở KHCN</t>
  </si>
  <si>
    <t>1215/QĐ-UBND ngày 15/6/2026</t>
  </si>
  <si>
    <t xml:space="preserve">Nhiệm vụ được UBND tỉnh giao tại Công văn số 1849/UBND-KT ngày 16/3/2026 của UBND tỉnh Điện Biên; </t>
  </si>
  <si>
    <t>Nhiệm vụ: Kiểm tra, đánh giá an toàn thông tin và quản lý rủi ro an toàn thông tin đối với các hệ thống thông tin dùng chung tỉnh Điện Biên</t>
  </si>
  <si>
    <t>1230/QĐ-UBND ngày 16/6/2026</t>
  </si>
  <si>
    <t xml:space="preserve">Nhiệm vụ về an toàn thông tin theo Nghị quyết số 17-NQ/TU ngày 27/02/2026 của BCH Đảng bộ tỉnh; </t>
  </si>
  <si>
    <t>Dự án xây dựng phần mềm theo dõi, đánh giá công chức</t>
  </si>
  <si>
    <t>Xây dựng phần mềm điều hành phát triển kinh tế - xã hội tỉnh Điện Biên</t>
  </si>
  <si>
    <t xml:space="preserve">Phần còn lại </t>
  </si>
  <si>
    <t>Chi tiết theo Phụ lục 9</t>
  </si>
  <si>
    <t>Kết quả thực hiện</t>
  </si>
  <si>
    <t>Duy trì tốt công tác rà soát, cập nhật, bổ sung, làm sạch Cơ sở dữ liệu quốc gia về dân cư bảo đảm "đúng, đủ, sạch, sống"</t>
  </si>
  <si>
    <t>100% cơ sở dữ liệu quốc gia về dân cư được cập nhật thướng xuyên đảm bảo "đúng, đủ, sạch, sống"</t>
  </si>
  <si>
    <t>Thu nhận hồ sơ cấp căn cước, định danh điện tử cho cá nhân, tổ chức và người nước ngoài. Triển khai các tiện ích trên ứng dụng VNeID trở thành nền tảng số quốc gia</t>
  </si>
  <si>
    <t>- Thu nhận hồ sơ Căn cước đạt 100%;
- Thu nhận tài khoản định danh điện tử đạt 96%;
- Kích hoạt tài khoản định danh điện tử đạt 91,3%
- Thu nhận định danh cho cơ quan tổ chức đạt 100%</t>
  </si>
  <si>
    <t>Phối hợp làm sạch dữ liệu chuyên ngành xác thực với Cơ sở dữ liệu quốc gia về dân cư</t>
  </si>
  <si>
    <t>Thường xuyên phối hợp với các đơn vị rà soát, cập nhật, đối sánh giữa cơ sở dữ liệu chuyên ngành với cơ sở dữ liệu quốc gia về dân cư</t>
  </si>
  <si>
    <t>31/3/2026</t>
  </si>
  <si>
    <t>Kết nối Trung tâm giám sát và điều hành thông minh của tỉnh với Cơ sở dữ liệu quốc gia về dân cư</t>
  </si>
  <si>
    <t>Tiếp tục tham mưu, triển khai xóa các điểm "lõm điện"</t>
  </si>
  <si>
    <t>31/12/2026</t>
  </si>
  <si>
    <t>Đã hoàn thành xây dựng CSDL hơn 170.000 thửa đất (10,6%). Đã gửi thông tin tài liệu kết nối tới Sở Khoa học và Công nghệ để thực hiện chia sẻ CSDL đất đai với hệ thống giải quyết thủ tục hành chính của tỉnh tại Công văn số 3827/SNNMT-VPĐKĐĐ ngày 17/6/2026</t>
  </si>
  <si>
    <t>Tham mưu xây dựng, triển khai Cơ sở dữ liệu về nhà ở và thị trường bất động sản</t>
  </si>
  <si>
    <t>Đã hoàn thành tạo lập và bàn giao tài khoản cho 45/45 xã phường; 03 sở ngành và 05/05 đơn vị chủ đầu tư đủ điều kiện để thực hiện báo cáo định kỳ, báo cáo phát sinh theo quy định</t>
  </si>
  <si>
    <t>Tham mưu triển khai đánh số và gắn biển số nhà, công trình xây dựng</t>
  </si>
  <si>
    <t>Sở Xây dựng đã ban hành Văn bản số 3597/SXD-KT&amp;BĐS ngày 02/10/2025 và Văn bản số 3043/SXD-KT&amp;BĐS ngày 08/6/2026 hướng dẫn UBND các xã, phường triển khai thực hiện đánh số, gắn biển số nhà, công trình xây dựng trên địa bàn tỉnh</t>
  </si>
  <si>
    <t>Tiếp tục duy trì và làm sạch Cơ sở dữ liệu hộ tịch điện tử kết nối, xác thực với Cơ sở dữ liệu quốc gia về dân cư; Hướng dẫn cơ quan, đơn vị khai thác, sử dụng dữ liệu trong Cơ sở dữ liệu hộ tịch điện tử thay thế các giấy tờ trong giải quyết TTHC</t>
  </si>
  <si>
    <t>Tiếp tục tham mưu triển khai thực hiện hiệu quả thanh toán không dùng tiền mặt thuộc các lĩnh vực: Y tế, Giáo dục, An sinh xã hội...</t>
  </si>
  <si>
    <t>Sở Y tế, Sở Giáo dục và Đào tạo, Sở Nội vụ, ΒΗΧΗ</t>
  </si>
  <si>
    <t>30/6/2026</t>
  </si>
  <si>
    <t>Tiếp tục duy trì triển khai khám chữa bệnh BHYT bằng thẻ CC/CCCD gắn chíp, VNeID đạt trên 90%</t>
  </si>
  <si>
    <t>Tham mưu triển khai định danh nhà thuốc trên ứng dụng VNeID</t>
  </si>
  <si>
    <t>Khi có chỉ đạo của Bộ Y tế, Bộ Công an</t>
  </si>
  <si>
    <t>Số hóa và làm sạch dữ liệu giấy khám sức khỏe lái xe, giấy chứng sinh tích hợp trên ứng dụng VNeID phục vụ cắt giảm thành phần hồ sơ</t>
  </si>
  <si>
    <t>Tham mưu UBND tỉnh bố trí kinh phí phục vụ triển khai Đề án 06</t>
  </si>
  <si>
    <t>Duy trì cập nhật, sửa đổi, bổ sung thông tin cá nhân của học sinh, giáo viên kết nối, xác thực với Cơ sở dữ liệu quốc gia về dân cư</t>
  </si>
  <si>
    <t>Tham mưu triển khai Học bạ số Ngành Giáo dục đối với các cơ sở giáo dục Tiểu học trên địa bàn tích hợp lên ứng dụng VNeID</t>
  </si>
  <si>
    <t>Chỉ đạo các ngân hàng thương mại trên địa bàn đẩy mạnh phát triển tài khoản ngân hàng tích hợp tài khoản an sinh xã hội trên ứng dụng VNeID phục vụ chỉ trả an sinh xã hội</t>
  </si>
  <si>
    <t>Ngân hàng Nhà nước chi nhánh Khu vực 3</t>
  </si>
  <si>
    <t>Tăng cường quản lý, sử dụng hóa đơn điện tử, nâng cao hiệu quả công tác thu thuế đối với dịch vụ bán lẻ, dịch vụ ăn uống, nhà hàng, kinh doanh thương mại điện tử</t>
  </si>
  <si>
    <t>Thuế tỉnh</t>
  </si>
  <si>
    <t>Tiếp tục tham mưu triển khai thực hiện hiệu quả các mô hình điểm trên địa bàn tỉnh Điện Biên</t>
  </si>
  <si>
    <t>Các sở, ngành được giao chủ trì mô hình điểm</t>
  </si>
  <si>
    <t>Nhiệm vụ trọng tâm về Đề án 06</t>
  </si>
  <si>
    <t>Căn cứ Kế hoạch số 33-KH/BCĐ, Kế hoạch số 1876/KH-UBND ngày 17/3/2026 của UBND tỉnh, kết quả thực hiện các nhiệm vụ tính đến thời điểm báo cáo, cụ thể:</t>
  </si>
  <si>
    <t>Tiếp tục hoàn thiện Cơ sở dữ liệu về đất đai của tỉnh kết nối, xác thực với Cơ sở DLQG về dân cư, đồng bộ với Cổng dịch vụ công quốc gia phục vụ công tác quản lý và cắt giảm thủ tục hành chính</t>
  </si>
  <si>
    <t>Tiếp tục đẩy mạnh triển khai Hóa đơn điện tử khởi tạo từ máy tính tiền cho doanh nghiệp, hộ, cá nhân kinh doanh hoạt động trong các lĩnh vực trực tiếp liên quan đến giao dịch với người tiêu dùng trên địa bàn tình. Kết quả: Toàn tỉnh có 310 doanh nghiệp, hộ, cá nhân kinh doanh đăng ký, triển khai hóa đơn điện tử khởi tạo từ máy tính tiền kết nối với cơ quan Thuế với 3.870.046 hóa đơn đã phát hành; hoạt động đăng ký kê khai, nộp thuế trên cổng thương mại điện tử (TMĐT) ghi nhận 65 tờ khai với 24,2 triệu đồng số thuế đã thu, nộp ngân sách nhà nước (lũy kế tính đến tháng 7/2026)</t>
  </si>
  <si>
    <t xml:space="preserve">Tiếp tục triển khai học bạ số 100% cơ sở giáo dục phổ thông và giáo dục thường xuyên (300 cơ sở, gồm: 140 trường Tiểu học, 123 trường THCS, 33 trường THPT và 04 trung tâm GDNN-GDTX) đã áp dụng học bạ số, thay thế học bạ giấy trong công tác quản lý, lưu trữ và sử dụng thông tin học sinh, học viên. Việc triển khai học bạ số được thực hiện thống nhất, bảo đảm tính pháp lý, an toàn thông tin và thuận tiện trong khai thác, sử dụng. 100% cán bộ, giáo viên đã được trang bị chứng thư số để ký số học bạ.  </t>
  </si>
  <si>
    <t>Kết quả: Hiện nay, đã tích hợp được 416.300 thông tin thẻ BHYT, đạt 70%. Đã tạo lập được 447.284 hồ sơ Sổ sức khỏe điện tử đáp ứng theo Quyết định số 1332/QĐ-BYT của Bộ Y tế (số liệu tính đến ngày 13/7/2026).</t>
  </si>
  <si>
    <r>
      <t xml:space="preserve">UBND tỉnh tiếp tục thực hiện Kế hoạch số 1898/KH-UBND ngày 17/3/2026, triển khai xóa các điểm “lõm điện” trên địa bàn tỉnh, phấn đấu hoàn thành chỉ tiêu “trên 97% dân số trên địa bàn tỉnh được sử dụng điện lưới quốc gia” hoàn thành vào </t>
    </r>
    <r>
      <rPr>
        <b/>
        <sz val="14"/>
        <rFont val="Times New Roman"/>
        <family val="1"/>
        <charset val="163"/>
      </rPr>
      <t xml:space="preserve">ngày 31/12/2026 </t>
    </r>
    <r>
      <rPr>
        <sz val="14"/>
        <rFont val="Times New Roman"/>
        <family val="1"/>
        <charset val="163"/>
      </rPr>
      <t>(số liệu lũy kế đến thời điểm báo cáo: tỷ lệ số hộ dân được sử dụng điện lưới quốc gia là 96,6%).</t>
    </r>
  </si>
  <si>
    <t>Kết quả 8 tháng năm 2026 tổng số lượt khám bệnh, chữa bệnh bảo hiểm y tế: 530.735 lượt. Tổng số lượt khám bệnh, chữa bệnh bảo hiểm y tế thực hiện bằng CCCD gắn chip, ứng dụng VNeID và định danh cá nhân: 493.952 lượt, đạt 93,07%; trong đó, số lượt khám bệnh, chữa bệnh BHYT bằng CCCD gắn chíp thành công là 489.024 lượt, đạt 99%.</t>
  </si>
  <si>
    <t>Thực hiện liên thông dữ liệu khám sức khỏe lái xe: tại 14/14 cơ sở khám bệnh, chữa bệnh đủ điều kiện khám sức khỏe lái xe. Tổng số lượt khám liên thông dữ liệu khám sức khỏe lái xe là 7.827 lượt, trong đó: khám sức khỏe lái xe máy 2.393 lượt; khám sức khỏe lái xe ô tô 5.434 lượt.</t>
  </si>
  <si>
    <t>Đang phối hợp với các doanh nghiệp phần mềm triển khai hệ thống quản lý nhà thuốc, hình thành cơ sở dữ liệu dược trên địa bàn tỉnh phục vụ công tác quản lý.</t>
  </si>
  <si>
    <t>- Đẩy mạnh triển khai chi trả không dùng tiền mặt trên các lĩnh vực:
+ Đối tượng bảo trợ xã hội: Đã tổ chức chi trả 29.553/38.508 đối tượng đạt 77%; tổng kinh phí đã chi trả qua tài khoản trên 21.416 triệu đồng.
+ Đối tượng người có công với cách mạng: Đã tổ chức chi trả cho 975 người có công với cách mạng bằng hình thức không dùng tiền mặt với tổng số tiền hơn 3,46 tỷ đồng.
+ Đối tượng nhận chế độ Bảo hiểm xã hội, trợ cấp thất nghiệp, lương hưu: Đã tuyên truyền vận động được18.810/19.053 người thanh toán theo phương thức không dùng tiền mặt chiếm tỷ lệ 98,72% với số tiền là 130.524 triệu đồng
+ Thanh toán không dùng tiền mặt lĩnh vực Y tế: Triển khai thanh toán viện phí không dùng tiền mặt tại Bệnh viện Đa khoa tỉnh. Kết quả 08 tháng tổng số lượt người bệnh thanh toán không dùng tiền mặt: 2.586/45.312 lượt người, đạt 5,7%; tổng số tiền thanh toán không dùng tiền mặt: 3.491/27.823 triệu đồng, đạt 12,5%
+ Thanh toán không dùng tiền mặt lĩnh vực giáo dục: Hiện nay, 100% cơ sở giáo dục trên địa bàn tỉnh (485 trường, trung tâm, gồm: 296 trường phổ thông, 21 trung tâm và 01 trường cao đẳng) đã triển khai phần mềm quản lý thanh toán không dùng tiền mặt để thực hiện quản lý các khoản thu, nộp học phí và các khoản thu hợp pháp khác. Đồng thời, việc chi trả các chế độ, chính sách cho học sinh (như hỗ trợ học tập, trợ cấp, học bổng…) cũng được thực hiện thông qua các phương thức thanh toán không dùng tiền mặt, bảo đảm nhanh chóng, chính xác, công khai và minh bạch.</t>
  </si>
  <si>
    <t>Cơ quan chủ trì tổng hợp, theo dõi</t>
  </si>
  <si>
    <t>Cơ quan chủ trì thực hiện</t>
  </si>
  <si>
    <t>Kết quả/sản phẩm</t>
  </si>
  <si>
    <t>Thời hạn hoàn thành</t>
  </si>
  <si>
    <t>Khó khăn, vướng mắc</t>
  </si>
  <si>
    <t>Đề xuất, kiến nghị</t>
  </si>
  <si>
    <t>NHÓM NHIỆM VỤ TỈNH LÀ CƠ QUAN CHỦ TRÌ</t>
  </si>
  <si>
    <t>HẠ TẦNG SỐ</t>
  </si>
  <si>
    <t>Rà soát, khắc phục tình trạng lõm sóng, thiếu điện tại trụ sở cơ quan nhà nước, cơ sở đào tạo và cơ sở y tế công lập</t>
  </si>
  <si>
    <t>Sở Khoa học và Công nghệ, Sở Công thương theo chức năng</t>
  </si>
  <si>
    <t>Doanh nghiệp viễn thông; Công ty Điện lực Điện Biên</t>
  </si>
  <si>
    <t>Sở Giáo dục và Đào tạo, UBND các xã, phường</t>
  </si>
  <si>
    <t xml:space="preserve">- Danh mục và các phương án xử lý các điểm lõm sóng, thiếu điện được phê duyệt
- Hoàn thành xử lý các điểm lõm sóng, thiếu điện tại các điểm ưu tiên
</t>
  </si>
  <si>
    <t>Có thời hạn</t>
  </si>
  <si>
    <t xml:space="preserve">- Danh mục gửi về Bộ Khoa học và Công nghệ và Bộ Công Thương trước ngày 30/7/2026.
- Hoàn thành xử lý các điểm lõm sóng, thiếu điện tại các điểm ưu tiên trước 30/11/2026
</t>
  </si>
  <si>
    <t>Đầu tư, mua sắm, nâng cấp trang thiết bị đầu cuối, ưu tiên máy tính, phần mềm phục vụ giải quyết thủ tục hành chính cho người dân, doanh nghiệp, bảo đảm minh bạch, tiết kiệm, hiệu quả, đúng pháp luật, phù hợp với yêu cầu công việc, góp phần đáp ứng vận hành thông suốt chính quyền 02 cấp</t>
  </si>
  <si>
    <t>Văn phòng UBND tỉnh, các Sở, ngành tỉnh; UBND các xã, phường</t>
  </si>
  <si>
    <t xml:space="preserve">- Báo cáo rà soát, thống kê nhu cầu mua sắm, đầu tư, nâng cấp của tỉnh gửi Bộ Khoa học và Công nghệ. 
- Các cơ quan, đơn vị đảm bảo trang thiết bị đầu cuối cho Trung tâm phục vụ hành chính công và cán bộ công chức, viên chức liên quan đến việc giải quyết thủ tục hành chính, đáp ứng yêu cầu phục vụ công tác. </t>
  </si>
  <si>
    <t>- Báo cáo rà soát, thống kê nhu cầu gửi Bộ Khoa học và Công nghệ trước ngày 30/7/2026.
- Hoàn thành đảm bảo trang thiết bị đầu cuối trước ngày 30/11/2026.</t>
  </si>
  <si>
    <t>Cơ quan chủ quản hệ thống</t>
  </si>
  <si>
    <t>100% hệ thống cấp độ cấp độ 4 và cấp độ 5 có hồ sơ cấp độ được phê duyệt, báo cáo kiểm thử, kế hoạch khắc phục lỗ hổng, phương án ứng cứu, sao lưu, khôi phục và nhật ký truy cập được kiểm chứng.</t>
  </si>
  <si>
    <t>Hoàn thành phê duyệt hồ sơ cấp độ đối với hệ thống cấp độ 4, cấp độ 5 trước ngày 30/11/2026</t>
  </si>
  <si>
    <t>Kết nối hệ thống quan trọng với đầu mối giám sát 24/7; định kỳ kiểm tra tài khoản, phân quyền và dữ liệu nhạy cảm.
Thực hiện kết nối chia sẻ thông tin giám sát an ninh mạng với Trung tâm An ninh mạng quốc gia (Bộ Công an) tối thiểu với các hệ thống từ cấp độ 3 trở lên.</t>
  </si>
  <si>
    <t>- 100% hệ thống quan trọng có giám sát 24/7 báo cáo tóm tắt kết quả kiểm tra định kỳ tài khoản và phân quyền.
 - Hoàn thành kết nối chia sẻ thông tin giám sát an ninh mạng với Trung tâm An ninh mạng quốc gia tối thiểu từ cấp độ 3 trở lên.</t>
  </si>
  <si>
    <t>Hoàn thành kết nối HTTT cấp độ 4, cấp độ 5 trước ngày 30/11/2026.
 Hoàn thành kết nối HTTT cấp độ 3 trở lên trong năm 2026.</t>
  </si>
  <si>
    <t>DỮ LIỆU SỐ</t>
  </si>
  <si>
    <t>Rà soát, ban hành khung kiến trúc dữ liệu, khung quản trị dữ liệu và từ điển dữ liệu của tỉnh theo yêu cầu tại Quyết định số 2439/QĐ-TTg của Thủ tướng Chính phủ ngày 04/11/2025</t>
  </si>
  <si>
    <t>Các Sở, ngành tỉnh; UBND các xã, phường</t>
  </si>
  <si>
    <t>Khung kiến trúc dữ liệu, khung quản trị, quản lý dữ liệu và từ điển dữ liệu của tỉnh được ban hành hoặc cập nhật phù hợp với Quyết định số 2439/QĐ-TTg</t>
  </si>
  <si>
    <t>Hoàn thiện Sổ tay Đảng viên điện tử; làm sạch, chuẩn hóa, đối soát dữ liệu tổ chức đảng, đảng viên; tích hợp dữ liệu phục vụ Sổ tay Đảng viên điện tử và 04 thủ tục hành chính của Đảng</t>
  </si>
  <si>
    <t>Ban Tổ chức Tỉnh ủy, Văn phòng Tỉnh ủy</t>
  </si>
  <si>
    <t>Tối thiểu 98% dữ liệu tổ chức đảng, đảng viên được chuẩn hóa, làm sạch, đối soát và đồng bộ; dữ liệu đủ điều kiện phục vụ Sổ tay Đảng viên điện tử và 04 thủ tục hành chính của Đảng</t>
  </si>
  <si>
    <t>Thực hiện theo lộ trình đến ngày 30/11/2026</t>
  </si>
  <si>
    <t>DỊCH VỤ CÔNG TRỰC TUYẾN</t>
  </si>
  <si>
    <t>Lựa chọn nhóm TTHC có tần suất cao, liên quan trực tiếp đến người dân, doanh nghiệp; đề xuất tái thiết kế quy trình theo hướng đơn giản hoá thành phần hồ sơ, giảm thao tác trên môi trường số bảo đảm người dân, doanh nghiệp không phải cung cấp lại dữ liệu đã có trong CSDL của cơ quan nhà nước</t>
  </si>
  <si>
    <t>Có tối thiểu 05 thủ tục hành chính đề xuất các cơ quan có thẩm quyền ưu tiên và đánh giá hiệu quả.</t>
  </si>
  <si>
    <t xml:space="preserve">- Hoàn thành danh mục trước ngày 30/7/2026.
- Hoàn thành kiểm thử trước ngày 30/11/2026.
</t>
  </si>
  <si>
    <t>NGUỒN NHÂN LỰC</t>
  </si>
  <si>
    <t>Văn phòng Tỉnh ủy, Sở Khoa học và Công nghệ, Sở Tài chính</t>
  </si>
  <si>
    <t>NHÓM NHIỆM VỤ TỈNH LÀ CƠ QUAN PHỐI HỢP</t>
  </si>
  <si>
    <t>THỂ CHẾ, CHỈ ĐẠO, ĐIỀU HÀNH</t>
  </si>
  <si>
    <t>Hoàn thiện quy định quản lý, vận hành, chia sẻ dữ liệu, bảo vệ dữ liệu cá nhân và an ninh mạng đối với hệ thống điều hành; hệ thống quản lý đoàn viên, hội viên; Mặt trận số 24/7 và các nền tảng của các tổ chức chính trị - xã hội</t>
  </si>
  <si>
    <t>Cơ quan Uỷ ban Mặt trận Tổ quốc Việt Nam tỉnh</t>
  </si>
  <si>
    <t>Bộ quy chế dùng chung trong khối; 100% hệ thống có đơn vị chủ quản, quy trình vận hành và phân quyền được xác định rõ</t>
  </si>
  <si>
    <t>Rà soát, lập danh mục các quy định pháp luật còn mâu thuẫn, chồng chéo, cản trở chuyển đổi số trong lĩnh vực quản lý của địa phương; đề xuất phương án sửa đổi, bổ sung hoặc xử lý theo thẩm quyền</t>
  </si>
  <si>
    <t>Công an tỉnh, Sở Khoa học và Công nghệ, Sở Tài chính</t>
  </si>
  <si>
    <t>Danh mục vướng mắc và phương án xử lý, trong đó xác định rõ cơ quan chịu trách nhiệm, thẩm quyền và thời hạn hoàn thành</t>
  </si>
  <si>
    <t>Theo yêu cầu của Bộ Tư pháp</t>
  </si>
  <si>
    <t>Phối hợp cập nhật, điều chỉnh Quy chế về tổ chức, quản lý, sử dụng và bảo vệ hệ thống mạng máy tính của Đảng (Quy chế số 07-QC/TW, ngày 31/10/2025 của Ban Bí thư)</t>
  </si>
  <si>
    <t>Quy chế về tổ chức, quản lý, sử dụng và bảo vệ hệ thống mạng máy tính của Đảng được ban hành</t>
  </si>
  <si>
    <t>Theo yêu cầu của Văn phòng Trung ương Đảng</t>
  </si>
  <si>
    <t>Phối hợp hoàn thành quy chế về quản lý, vận hành và khai thác sử dụng nền tảng kết nối, liên thông mạng mật của các cơ quan trong hệ thống chính trị</t>
  </si>
  <si>
    <t>Văn phòng: UBND tỉnh, HĐND tỉnh, Ủy ban MTTQ Việt Nam tỉnh, Sở Khoa học và Công nghệ</t>
  </si>
  <si>
    <t>Quy chế được ban hành</t>
  </si>
  <si>
    <t>Theo yêu cầu của Văn phòng Chính phủ, Văn phòng Quốc hội, Cơ quan Ủy ban Trung ương Mặt trận Tổ quốc Việt Nam</t>
  </si>
  <si>
    <t>Kiểm kê trung tâm dữ liệu, phòng máy chủ; mức độ đáp ứng tiêu chuẩn kỹ thuật, an toàn, hiệu suất, chi phí; xây dựng phương án chuyển dịch hoặc dừng các hạ tầng nhỏ lẻ, kém hiệu quả</t>
  </si>
  <si>
    <t>100% trung tâm dữ liệu, phòng máy chủ được kiểm kê; có phương án trong giai đoạn 2026 - 2027</t>
  </si>
  <si>
    <t>Theo yêu cầu của Bộ Khoa học và Công nghệ</t>
  </si>
  <si>
    <t>Lập Bản đồ cấp độ an ninh mạng cho các hệ thống số, gồm chủ quản, cấp độ dự kiến/đã phê duyệt và đầu mối ứng cứu</t>
  </si>
  <si>
    <t>Văn phòng Tỉnh ủy, Sở Khoa học và Công nghệ</t>
  </si>
  <si>
    <t>100% hệ thống thông tin đã được phê duyệt cấp độ có bản ghi, dữ liệu được cập nhật, hiển thị trên bảng điều hành trước ngày 30/9/2026</t>
  </si>
  <si>
    <t>Theo yêu cầu của Bộ Công an</t>
  </si>
  <si>
    <t>Tổ chức diễn tập liên khối về phòng, chống tấn công mạng, lộ lọt dữ liệu, gián đoạn hệ thống thông tin trọng yếu và khôi phục sau sự cố</t>
  </si>
  <si>
    <t>Kế hoạch, kịch bản, kết quả diễn tập và phương án khắc phục các tồn tại phát hiện qua diễn tập, thực hiện theo quy định tại Quyết định số 515/QĐ-TTg của Thủ tướng Chính phủ phê duyệt Đề án nâng cao năng lực ứng cứu sự cố an ninh mạng</t>
  </si>
  <si>
    <t>Phối hợp hoàn thiện 12 CSDL theo Kế hoạch số 02-KH/BCĐTW</t>
  </si>
  <si>
    <t>Các sở, ngành liên quan các CSDL</t>
  </si>
  <si>
    <t xml:space="preserve">+ Đối với 08 CSDL đã đồng bộ về Trung tâm dữ liệu quốc gia: hoàn thành chuẩn hoá, đối soát, làm sạch tối thiểu 80% dữ liệu đủ điều kiện đồng bộ. 
+ Đối với 04 CSDL còn lại: hoàn thành xây dựng nền tảng và đưa vào vận hành thử nghiệm tối thiểu 02 CSDL. 
</t>
  </si>
  <si>
    <t>Theo yêu cầu của các Bộ, ngành chủ quản CSDL</t>
  </si>
  <si>
    <t>Phối hợp hoàn thiện 104 CSDL theo Nghị quyết số 11/NQ-CP</t>
  </si>
  <si>
    <t xml:space="preserve">+ Đối với 67/104 CSDL đã kết nối, đồng bộ dữ liệu về Trung tâm dữ liệu quốc gia: hoàn thành chuẩn hoá, đối soát, làm sạch tối thiểu 80% dữ liệu đủ điều kiện đồng bộ. 
+ Đối với 37/104 CSDL chưa kết nối về Trung tâm dữ liệu quốc gia: hoàn thành kết nối, đồng bộ ít nhất 20 CSDL về Trung tâm dữ liệu quốc gia. 
</t>
  </si>
  <si>
    <t>Phối hợp hoàn thiện CSDL cán bộ, công chức, viên chức toàn quốc "đúng, đủ, sạch, sống, thống nhất, dùng chung", thực hiện kết nối thông suốt với CSDL đảng viên</t>
  </si>
  <si>
    <t>CSDL cán bộ, công chức, viên chức kết nối với CSDL đảng viên; dữ liệu được chia sẻ, khai thác phục vụ công tác tổ chức cán bộ, đào tạo và bồi dưỡng</t>
  </si>
  <si>
    <t>Theo yêu cầu của Bộ Nội vụ</t>
  </si>
  <si>
    <t>Chuẩn hoá, làm sạch dữ liệu đoàn viên, hội viên, tổ chức cơ sở, giám sát - phản biện và phản ánh, kiến nghị của nhân dân; kết nối với các hệ thống của Đảng và cơ sở dữ liệu quốc gia có liên quan, phù hợp quy định</t>
  </si>
  <si>
    <t>Ủy ban MTTQ Việt Nam tỉnh</t>
  </si>
  <si>
    <t>Triển khai kết nối thử nghiệm thành công với các hệ thống của Đảng và CSDL quốc gia có liên quan</t>
  </si>
  <si>
    <t>Theo yêu cầu của Cơ quan Ủy ban Trung ương Mặt trận Tổ quốc Việt Nam</t>
  </si>
  <si>
    <t>NỀN TẢNG SỐ</t>
  </si>
  <si>
    <t>Phối hợp rà soát hiện trạng, xây dựng hoặc điều chỉnh kế hoạch triển khai các nền tảng số dùng chung quốc gia theo Quyết định số 1132/QĐ-TTg ngày 24/6/2026; tổ chức triển khai theo lộ trình được phê duyệt, bảo đảm các nền tảng được đưa vào sử dụng thực chất, lấy người sử dụng làm trung tâm; kết nối với công cụ đánh giá mức độ sử dụng và thu thập phản hồi</t>
  </si>
  <si>
    <t>Các Sở, ngành có liên quan đến các nền tảng số dùng chung quốc gia</t>
  </si>
  <si>
    <t>100% nền tảng thuộc danh mục tại Quyết định số 1132/QĐ-TTg được rà soát; có kế hoạch triển khai hoặc kế hoạch điều chỉnh được phê duyệt, xác định rõ cơ quan chủ trì, phạm vi, đối tượng sử dụng, sản phẩm, tiến độ và nguồn lực thực hiện.
Các nền tảng đến hạn theo lộ trình được đưa vào vận hành, có người sử dụng thực tế; kết nối với công cụ đánh giá và có số liệu về mức độ sử dụng, phản hồi của người dùng, tồn tại và phương án cải thiện chất lượng.</t>
  </si>
  <si>
    <t>Theo yêu cầu của các cơ quan chủ quản nền tảng số dùng chung quốc gia</t>
  </si>
  <si>
    <t>Triển khai bảo đảm Hệ thống thông tin giải quyết TTHC của tỉnh kết nối, vận hành ổn định, thông suốt với Cổng Dịch vụ công quốc gia</t>
  </si>
  <si>
    <t>Văn phòng UBND tỉnh; các Sở, ngành tỉnh; UBND các xã, phường</t>
  </si>
  <si>
    <t>Hệ thống thông tin giải quyết TTHC của tỉnh được vận hành ổn định, thông suốt; bảo đảm kết nối, tích hợp, chia sẻ dữ liệu với Cổng Dịch vụ công quốc gia và các hệ thống thông tin có liên quan; các lỗi, sự cố thuộc phạm vi quản lý của địa phương được theo dõi, phối hợp xử lý, khắc phục kịp thời</t>
  </si>
  <si>
    <t>Phối hợp phát triển công cụ độc lập để đánh giá mức độ sử dụng và thu thập phản hồi của người sử dụng; ưu tiên tích hợp công cụ vào các nền tảng số quốc gia liên quan đến giải quyết thủ tục hành chính</t>
  </si>
  <si>
    <r>
      <rPr>
        <sz val="14"/>
        <rFont val="Times New Roman"/>
        <family val="1"/>
        <charset val="163"/>
      </rPr>
      <t xml:space="preserve">Bộ tiêu chuẩn, chỉ số đo lường chất lượng dịch vụ và trải nghiệm người dùng được ban hành. Công cụ đánh giá được hoàn thiện và tích hợp lên Hệ thống theo dõi các nghị quyết tại địa chỉ </t>
    </r>
    <r>
      <rPr>
        <u/>
        <sz val="14"/>
        <color rgb="FF1155CC"/>
        <rFont val="Times New Roman"/>
        <family val="1"/>
        <charset val="163"/>
      </rPr>
      <t>theodoinq.dcs.vn</t>
    </r>
  </si>
  <si>
    <t>Đánh giá việc cắt giảm, đơn giản hoá, tái cấu trúc thủ tục hành chính, số hoá hồ sơ, cấp kết quả điện tử, thanh toán trực tuyến, tái sử dụng dữ liệu và xử lý đúng hạn; công bố bảng xếp hạng hằng tháng</t>
  </si>
  <si>
    <t>Đánh giá, xếp hạng theo Bộ chỉ số đánh giá chất lượng phục vụ người dân, doanh nghiệp theo Quyết định số 766/QĐ-TTg</t>
  </si>
  <si>
    <t>Rà soát, triển khai thực hiện việc tái cấu trúc TTHC theo Nghị quyết số 66.7/2025/NQ-CP trên cơ sở hướng dẫn của các bộ, ngành chủ quản đối với các nội dung thuộc phạm vi quản lý</t>
  </si>
  <si>
    <t>Các Sở, ngành tỉnh liên quan; UBND các xã, phường</t>
  </si>
  <si>
    <t>Các nội dung thuộc trách nhiệm của địa phương được rà soát, triển khai theo hướng dẫn của các bộ, ngành chủ quản TTHC; kết quả thực hiện được tổng hợp, báo cáo theo yêu cầu</t>
  </si>
  <si>
    <t>Theo yêu cầu của các bộ, ngành chủ quản TTHC</t>
  </si>
  <si>
    <t>Phối hợp với các Bộ chủ quản kết nối Hệ thống thông tin giải quyết TTHC với các CSDL đã công bố và các CSDL mới hoàn thành; tự động điền, xác thực và tái sử dụng dữ liệu</t>
  </si>
  <si>
    <t>Các Sở, ngành liên quan</t>
  </si>
  <si>
    <t>100% thủ tục hành chính đủ điều kiện khai thác dữ liệu từ các cơ sở dữ liệu không yêu cầu người dân, doanh nghiệp cung cấp lại giấy tờ đã có</t>
  </si>
  <si>
    <t>Theo yêu cầu của các Bộ chủ quản Hệ thông thông tin giải quyết TTHC</t>
  </si>
  <si>
    <t>Phối hợp hoàn thiện 04 TTHC của Đảng trên môi trường điện tử</t>
  </si>
  <si>
    <t>04/04 thủ tục hành chính vận hành ổn định; có đầu mối hỗ trợ và bảng điều hành thống kê số liệu khai thác, sử dụng, giao dịch thanh toán nếu có</t>
  </si>
  <si>
    <t>Theo yêu cầu của Văn phòng Trung ương Đảng; Ban Tổ chức Trung ương</t>
  </si>
  <si>
    <t>KINH TẾ SỐ</t>
  </si>
  <si>
    <t>Phối hợp xây dựng thí điểm CSDL tập trung về thương mại điện tử, kết nối dữ liệu dân cư, thuế, hải quan và phản ánh vi phạm; hỗ trợ quản lý hàng giả, gian lận và bảo vệ người tiêu dùng</t>
  </si>
  <si>
    <t>Cơ sở dữ liệu thương mại điện tử thí điểm được hình thành, kết nối dữ liệu của tối thiểu 02 địa phương</t>
  </si>
  <si>
    <t>Theo yêu cầu của Bộ Công thương</t>
  </si>
  <si>
    <t>XÃ HỘI SỐ</t>
  </si>
  <si>
    <t>Hoàn thiện chuẩn dữ liệu học bạ điện tử, văn bằng, chứng chỉ số, mã định danh người học và hồ sơ học tập suốt đời; tích hợp xác thực trên VNeID</t>
  </si>
  <si>
    <t>Các cơ sở giáo dục công lập trên địa bàn tỉnh</t>
  </si>
  <si>
    <t>Chuẩn dữ liệu và quy trình xác thực được ban hành; văn bằng, chứng chỉ thí điểm được xác thực trên VNeID</t>
  </si>
  <si>
    <t>Theo yêu cầu của Bộ Giáo dục và Đào tạo</t>
  </si>
  <si>
    <t>Phối hợp phát triển Sổ sức khoẻ điện tử và nền tảng số chăm sóc sức khoẻ toàn dân; chuẩn hoá, liên thông dữ liệu khám, chữa bệnh, bảo hiểm...</t>
  </si>
  <si>
    <t>Sổ sức khoẻ điện tử được tích hợp trên ứng dụng VNeID và được sử dụng tại các cơ sở khám, chữa bệnh, bảo đảm vận hành ổn định, thường xuyên, liên tục 24/7, góp phần giảm giấy tờ, thời gian thực hiện thủ tục</t>
  </si>
  <si>
    <t>Theo yêu cầu của Bộ Y tế</t>
  </si>
  <si>
    <t>Mở rộng Mặt trận số 24/7, hệ thống nắm bắt dư luận; ưu tiên tiếp cận người yếu thế, khu vực khó khăn; chuyển phản ánh, kiến nghị tới cơ quan có thẩm quyền và theo dõi kết quả</t>
  </si>
  <si>
    <t>Ủy ban MTTQ Việt Nam</t>
  </si>
  <si>
    <t>UBND các xã, phường</t>
  </si>
  <si>
    <t>Mở rộng sử dụng đến cấp xã; phản ánh, kiến nghị được tiếp nhận, chuyển xử lý và theo dõi trạng thái trên bảng điều hành</t>
  </si>
  <si>
    <t>Theo yêu cầu của Cơ quan Ủy ban Trung ương Mặt trận Tổ quốc Việt nam</t>
  </si>
  <si>
    <t>Tổ chức đào tạo về dữ liệu, an ninh mạng, trí tuệ nhân tạo cho cán bộ tham mưu, cán bộ chuyên trách, cán bộ vận hành hệ thống và cán bộ trực tiếp giải quyết thủ tục hành chính; có kiểm tra kết quả đầu ra</t>
  </si>
  <si>
    <t>Tối thiểu 95% đối tượng thuộc danh sách phải đào tạo hoàn thành chương trình và đạt yêu cầu kiểm tra đầu ra; kết quả được thống kê theo cơ quan, vị trí việc làm. Triển khai trên Nền tảng Bình dân học vụ số</t>
  </si>
  <si>
    <t>IX</t>
  </si>
  <si>
    <t>TÀI CHÍNH, GIẢI NGÂN</t>
  </si>
  <si>
    <t>Rà soát, hoàn thiện phương án phân bổ, giao dự toán đối với số kinh phí năm 2026 đã được bố trí nhưng chưa phân bổ, chưa giao dự toán cho các nhiệm vụ chuyển đổi số; ưu tiên cơ sở dữ liệu, nền tảng số dùng chung, an toàn, an ninh mạng, trang thiết bị thiết yếu và các nhiệm vụ cấp bách được Đảng, Nhà nước giao, bảo đảm đúng quy định, đúng trọng tâm, tránh dàn trải, trùng lặp, lãng phí</t>
  </si>
  <si>
    <t>Sở Khoa học và Công nghệ; Sở Tài chính</t>
  </si>
  <si>
    <t>Phương án phân bổ, giao dự toán hoặc quyết định giao dự toán được cấp có thẩm quyền ban hành theo quy định</t>
  </si>
  <si>
    <t>Theo yêu cầu Bộ Khoa học và Công nghệ; Bộ Tài chính</t>
  </si>
  <si>
    <t>X</t>
  </si>
  <si>
    <t>KỶ LUẬT THỰC THI</t>
  </si>
  <si>
    <t>Vận hành bảng theo dõi tiến độ 100 ngày làm việc; hằng tháng công khai các nhiệm vụ chậm, cơ quan chậm</t>
  </si>
  <si>
    <t>Bảng điều hành trực tuyến; báo cáo tuần, tháng; bảng phân loại nhiệm vụ theo trạng thái: đúng tiến độ, có nguy cơ chậm và chậm tiến độ; đường dẫn minh chứng của từng nhiệm vụ</t>
  </si>
  <si>
    <t>Cập nhật hằng tuần, tháng</t>
  </si>
  <si>
    <r>
      <t xml:space="preserve">Theo yêu cầu của Bộ Công an 
(Theo Quyết định số 515/QĐ-TTg của Thủ tướng:
</t>
    </r>
    <r>
      <rPr>
        <b/>
        <sz val="14"/>
        <rFont val="Times New Roman"/>
        <family val="1"/>
      </rPr>
      <t xml:space="preserve">- Bộ Công an: </t>
    </r>
    <r>
      <rPr>
        <sz val="14"/>
        <rFont val="Times New Roman"/>
        <family val="1"/>
      </rPr>
      <t xml:space="preserve">Tổ chức diễn tập cấp quốc gia 01 lần/năm
</t>
    </r>
    <r>
      <rPr>
        <b/>
        <sz val="14"/>
        <rFont val="Times New Roman"/>
        <family val="1"/>
      </rPr>
      <t>- Địa phương:</t>
    </r>
    <r>
      <rPr>
        <sz val="14"/>
        <rFont val="Times New Roman"/>
        <family val="1"/>
      </rPr>
      <t xml:space="preserve"> Tổ chức diễn tập thuộc phạm vi địa phương quản lý 01 lần/năm)</t>
    </r>
  </si>
  <si>
    <t>Hoàn thiện Đề án thành lập Viện Nghiên cứu và Phát triển nông - lâm nghiệp (thuộc Trường Cao đẳng Điện Biên).</t>
  </si>
  <si>
    <t>Trường Cao đẳng Điện Biên phối hợp với Sở Nội vụ</t>
  </si>
  <si>
    <t>Báo cáo BCĐ trước ngày 15/8/2026</t>
  </si>
  <si>
    <t>- Sở Nội vụ đã có Tờ trình số 3939/TTr-SNV ngày 6/9/2026 về việc trình dự thảo Quyết định của UBND tỉnh quy định chức năng, nhiệm vụ, quyền hạn và cơ cấu tổ chức bộ máy Trường Cao đẳng Điện Biên. Trong đó việc thành lập, quy định nhiệm vụ, quyền hạn và cơ cấu tổ chức của Trung tâm Nghiên cứu và Phát triển nông, lâm nghiệp trên cơ sở tổ chức lại Trại thực hành - Ứng dụng và chuyển giao công nghệ trực thuộc Trường Cao đẳng Điện Biên thuộc thẩm quyền quyết định của Trường, phù hợp với Quy định chức năng, nhiệm vụ, quyền hạn và cơ cấu tổ chức của Trường do UBND tỉnh quyết định. Trung tâm là đơn vị không có tư cách pháp nhân thuộc cơ cấu tổ chức của Trường Cao đẳng Điện Biên (Luật Giáo dục nghề nghiệp và Thông tư số 63/2026/TT-BGDĐT không quy định Trung tâm được có con dấu riêng để hoạt động).</t>
  </si>
  <si>
    <t>Hoàn thiện chi tiết Dự án Phòng họp trải nghiệm khám phá Immersive 360 du lịch tỉnh Điện Biên</t>
  </si>
  <si>
    <t>Sở Văn hóa, thể thao và Du lịch</t>
  </si>
  <si>
    <t>Trình Đề án phát triển kinh tế không gian tầm thấp (UAV Sandbox) gắn với logistics, nông nghiệp, du lịch, cứu hộ, cứu nạn và thực hiện thử nghiệm</t>
  </si>
  <si>
    <t>Báo cáo BCĐ trước ngày 15/7/2026</t>
  </si>
  <si>
    <t>- Ngày 06/7/2026, Sở Khoa học và Công nghệ đã chủ trì, phối hợp với các cơ quan, đơn vị liên quan xây dựng, ban hành Tờ trình số 2889/TTr-SKHCN trình UBND tỉnh về việc ban hành Đề án thử nghiệm có kiểm soát (sandbox) phát triển kinh tế tầm thấp ứng dụng phương tiện bay không người lái trên địa bàn tỉnh Điện Biên. Trên cơ sở Tờ trình của Sở, UBND tỉnh đã ban hành Quyết định số 1658/QĐ-UBND ngày 25/7/2026 về việc ban hành Đề án thử nghiệm có kiểm soát (sandbox) phát triển kinh tế tầm thấp ứng dụng phương tiện bay không người lái (UAV) trên địa bàn tỉnh Điện Biên và Công văn số 7111/UBND-KGVX ngày 13/8/2026 về việc triển khai thực hiện Đề án.
- Ban hành Công văn số 3697/SKHCN-HTS ngày 22/8/2026 đôn đốc Tổng công ty Bưu điện Việt Nam triển khai thực hiện thử nghiệm có kiểm soát sản phẩm, dịch vụ ứng dụng công nghệ số phát triển kinh tế tầm thấp ứng dụng phương tiện bay không người lái (UAV); ban hành Công văn số 3717/SKHCN-HTS ngày 24/8/2026 đề nghị UBND các xã Mường Ảng, Tuần Giáo, Sính Phình phối hợp thu thập dữ liệu, xác định nhu cầu ứng dụng UAV trong vận chuyển nông nghiệp</t>
  </si>
  <si>
    <t>Thực hiện xây dựng Trung tâm dữ liệu tỉnh; xác định đầy đủ trường dữ liệu, nền tảng dùng chung,  bảo đảm phục vụ hiệu quả công tác lãnh đạo, chỉ đạo, điều hành và phát triển kinh tế - xã hội của tỉnh</t>
  </si>
  <si>
    <t>- Ngày 26/8/2026, Sở Khoa học và Công nghệ đã trình Tờ trình số 3752/TTr-SKHCN báo cáo đề xuất phương án đổi mới hoạt động của Trung tâm điều hành thông minh tỉnh Điện Biên. Kết quả đánh giá cho thấy Trung tâm dữ liệu hiện hữu đặt tại trụ sở cũ có diện tích chỉ 30 m² với 14 tủ Rack đã sử dụng hết; tài nguyên hệ thống khai thác ở mức tới hạn (RAM đã dùng 86%, lưu trữ SAN dùng 88%), không còn dư địa để mở rộng cho các bài toán AI, dữ liệu lớn và kết nối Trung tâm Dữ liệu quốc gia. Để đáp ứng yêu cầu giai đoạn 2026-2030, tháng 6/2026, Sở Khoa học và Công nghệ đã lập đề xuất chủ trương đầu tư dự án “Mở rộng các cơ sở dữ liệu dùng chung, bảo đảm an toàn thông tin và nền tảng đô thị thông minh tỉnh Điện Biên”, trình thẩm định, phê duyệt tại Tờ trình số 2787/TTr-SKHCN ngày 29/6/2026, Sở Tài chính có kết quả thẩm định tại Báo cáo số 4612/BC-STC ngày 06/7/2026.
- Sở Khoa học và Công nghệ đang rà soát lập điều chỉnh lại thành dự án “Phát triển hạ tầng dữ liệu và điều hành thông minh tỉnh Điện Biên” với tổng mức đầu tư 328 tỷ đồng, gồm 09 hợp phần chính: Hợp phần I: Cải tạo, nâng cấp Trung tâm dữ liệu kết hợp IOC, hạ tầng tính toán, lưu trữ và cơ điện; Hợp phần II: Kho dữ liệu tỉnh - Data Lakehouse, MDM, quản trị và làm sạch dữ liệu; Hợp phần III: Nền tảng tích hợp, chia sẻ dữ liệu và API/Data Exchange; Hợp phần IV: Trung tâm điều hành thông minh IOC 2.0; Hợp phần V: AI, Big Data và năng lực dự báo; Hợp phần VI: Thu nhận dữ liệu thời gian thực, Camera AI, IoT, Edge AI và GIS; Hợp phần VII: Sao lưu, DR và an toàn thông tin cho Data Center - IOC; Hợp phần VIII: Tư vấn, quản lý, đào tạo, chuyển giao và kiểm thử; Hợp phần IX: Dự phòng. Dự kiến trình thẩm định, phê duyệt chủ trương đầu tư dự án vào tháng 9/2026.</t>
  </si>
  <si>
    <t xml:space="preserve">Hướng dẫn, hỗ trợ các xã, phường triển khai ứng dụng kết quả các nhiệm vụ khoa học, công nghệ, đổi mới sáng tạo; hình thành các mô hình, sản phẩm ứng dụng phục vụ phát triển kinh tế - xã hội ở địa phương. Phối hợp với các sở, ngành, địa phương và các đối tác công nghệ triển khai chương trình tập huấn, bồi dưỡng, phổ cập kiến thức, kỹ năng ứng dụng AI cho đội ngũ cán bộ, công chức, viên chức trên địa bàn tỉnh phù hợp với nhu cầu thực tiễn, bảo đảm thiết thực, hiệu quả. </t>
  </si>
  <si>
    <r>
      <t>Sở Khoa học và Công nghệ</t>
    </r>
    <r>
      <rPr>
        <i/>
        <sz val="12"/>
        <color theme="1"/>
        <rFont val="Times New Roman"/>
        <family val="1"/>
      </rPr>
      <t xml:space="preserve"> (Phối hợp với các sở, ngành, địa phương)</t>
    </r>
  </si>
  <si>
    <t>- Sở Khoa học và Công nghệ đã ban hành Công văn số 2923/SKHCN-KĐC ngày 07/7/2026 về việc ứng dụng các kết quả nghiên cứu khoa học và phát triển công nghệ giai đoạn 2020 - 2025.
- Sở Khoa học và Công nghệ đã ban hành và triển khai Kế hoạch số 3144/KH-SKHCN ngày 20/7/2026 triển khai tập huấn về ứng dụng trí tuệ nhân tạo (AI) cho các sở, ngành tỉnh năm 2026. Phối hợp với Công ty Cổ phần MISA và các cơ quan, đơn vị tổ chức tập huấn bằng hình thức trực tuyến kết hợp trực tiếp cho 100% cán bộ, công chức, viên chức các Sở: Dân tộc và Tôn giáo; Y tế; Công Thương; Giáo dục và Đào tạo; Trung tâm Xúc tiến Đầu tư, Thương mại và Du lịch tỉnh; Tài chính; Xây dựng; Ngoại vụ; Nông nghiệp và Môi trường; Văn hóa, thể thao và Du lịch. Tổ chức Hội nghị tập huấn nâng cao năng lực xác lập, quản trị, khai thác và bảo vệ quyền sở hữu trí tuệ năm 2026 bằng hình thức trực tiếp cho gần 130 cán bộ, công chức, viên chức, nhận viên của các Sở, ban, ngành, đoàn thể tỉnh; UBND các xã, phường; các doanh nghiệp, hợp tác xã, tổ hợp tác.
- Tiếp tục triển khai Kế hoạch số 1281/KH-UBND ngày 23/02/2026 triển khai thực hiện hợp tác với Tập đoàn FPT về tư vấn chuyển đổi số, chiến lược dữ liệu và đổi mới sáng tạo trên địa bàn tỉnh Điện Biên.
-  Triển khai đề tài ứng dụng AI trong chẩn đoán và điều trị bệnh lý tim mạch góp phần xây dựng cơ sở dữ liệu y tế lớn, hỗ trợ bác sĩ trong phát hiện sớm đột quỵ, suy tim, nhồi máu cơ tim và nâng cao chất lượng điều trị các bệnh không lây nhiễm: Sở đã tổ chức ký kết hợp đồng số 3229/2026/HĐ-ĐTKHCN ngày 24/7/2026 thực hiện nhiệm vụ khoa học và công nghệ cấp tỉnh năm 2026.</t>
  </si>
  <si>
    <t>Hoàn thiện, nâng cao chất lượng Trợ lý AI nông nghiệp; đẩy mạnh ứng dụng trong quản lý mã số vùng trồng, quy trình sản xuất, chế biến, truy xuất nguồn gốc, xây dựng thương hiệu, kết nối tiêu thụ và phát triển thị trường xuất khẩu nông sản.</t>
  </si>
  <si>
    <t>- UBND tỉnh ban hành Quyết định số 1631/QĐ-UBND ngày 23/7/2026 phê duyệt chủ trương và dự kiến kinh phí thực hiện dự án: Xây dựng phần mềm trợ lý ảo hỗ trợ trong nông nghiệp (cung cấp thông tin thổ nhưỡng, khí hậu, dịch bệnh, hướng dẫn kỹ thuật canh tác và dự báo thị trường của tỉnh). Sở Nông nghiệp và Môi trường tiếp tục phối hợp với Học viện Công nghệ Bưu chính Viễn thông xây dựng phần mềm Trợ lý AI Nông nghiệp tỉnh Điện Biên. Sở đã cung cấp các tài liệu cần thiết, phối hợp, trao đổi để cập nhật, bổ sung các tính năng của phần mềm thử nghiệm. Bản Demo AgriApp chạy thử nghiệm, các tổ chức, cá nhân có liên quan đã truy cập, trải nghiệm, thử nghiệm ứng dụng đối với phiên bản web tại địa chỉ https://ai-nongnghiep.dienbien.gov.vn/ trong đó hệ thống đã có trên 5.000 tài khoản truy cập (hiện tại ứng dụng đang hoàn thiện, cho phép dùng thử trên Web, tải chạy thử trên Android, chưa phát triển trên ứng dụng IOS nên hạn chế lượng đăng ký), trên 30.000 lượt chat, tương tác của người dùng thử nghiệm. Sở đang tiếp tục phối hợp với các đơn vị có liên quan để hoàn thiện phần mềm thử nghiệp hoàn thiện kho tài liệu kiến thức GAP; bổ sung thêm nguồn thông tin; xây dựng phân hệ thông tin thị trường; xây dựng hỗ trợ giao tiếp bằng hình ảnh; cập nhật thông tin thị trường, thời tiết,... theo thời gian thực và các trường thông tin có liên quan.
- Sở Nông nghiệp và Môi trường đã tham mưu UBND tỉnh đã ban hành Kế hoạch số 6695/KH-UBND ngày 31/7/2026 Triển khai Hệ thống truy xuất nguồn gốc nông, lâm, thủy sản trên địa bàn tỉnh Điện Biên giai đoạn 2026 – 2030, tầm nhìn đến 2035, trong đó thực hiện lựa chọn các sản phẩm chủ lực, sản phẩm OCOP, sản phẩm xuất khẩu và các chuỗi sản xuất trọng điểm của địa phương để ưu tiên triển khai truy xuất nguồn gốc; hướng dẫn, hỗ trợ doanh nghiệp, hợp tác xã, cơ sở sản xuất và người dân tham gia Hệ thống; từng bước mở rộng phạm vi triển khai trên địa bàn.</t>
  </si>
  <si>
    <t>Ưu tiên bố trí nguồn lực cho các nhiệm vụ trọng điểm, có khả năng tạo sản phẩm cụ thể, hiệu quả rõ rệt; tránh đầu tư dàn trải, bảo đảm sử dụng hiệu quả ngân sách nhà nước cho phát triển khoa học, công nghệ, đổi mới sáng tạo và chuyển đổi số.</t>
  </si>
  <si>
    <t>Sở Tài chính đã phối hợp với Sở Khoa học và Công nghệ và các cơ quan, đơn vị, địa phương liên quan thực hiện rà soát, tổng hợp nhu cầu kinh phí, tham mưu UBND tỉnh xem xét, bố trí trong dự toán đầu năm 2026 cho các cơ quan, đơn vị thực hiện các nhiệm vụ, dự án, đảm bảo vận hành chính quyền, địa phương theo mô hình 02 cấp. Đối với phần kinh phí chưa phân bổ, đến thời điểm hiện tại, Sở Tài chính đã tham mưu UBND tỉnh xem xét, phân bổ kinh phí cho các đơn vị tại các Quyết định số 1556/QĐ-UBND ngày 15/7/2026, số 1576/QĐ-UBND ngày 17/6/2026, số 1619/QĐ-UBND ngày 22/7/2026; QĐ số 1793/QĐ-UBND ngày 07/8/2026 . Trong thời gian tới, Sở Tài chính sẽ tiếp tục phối hợp với các cơ quan, đơn vị liên quan tham mưu UBND tỉnh xem xét, quyết định phân bổ, bổ sung kinh phí thực hiện các nhiệm vụ được cấp có thẩm quyền giao</t>
  </si>
  <si>
    <t>Thành lập Quỹ phát triển khoa học, công nghệ và đổi mới sáng tạo, Quỹ đầu tư mạo hiểm theo quy định của pháp luật, cơ chế huy động nguồn lực xã hội cho phát triển khoa học, công nghệ, đổi mới sáng tạo, thu hút các doanh nghiệp ứng dụng công nghệ cao</t>
  </si>
  <si>
    <t>Báo cáo Ban Chỉ đạo trước 15/8/2026</t>
  </si>
  <si>
    <t>Sở Tài chính đã báo cáo, trình UBND tỉnh xem xét quyết định phê duyệt Đề án thành lập Quỹ phát triển KHCN, ĐMST tỉnh Điện Biên tại Tờ trình số 5512/TTr-STC ngày 05/8/2026; Đề án thành lập Quỹ Đầu tư mạo hiểm tỉnh Điện Biên tại Tờ trình số 5637/TTr-STC ngày 09/8/2026.</t>
  </si>
  <si>
    <t xml:space="preserve">Đẩy nhanh tiến độ thực hiện nhiệm vụ chuyển đổi số trong các cơ quan Đảng, nhiệm vụ số hóa tài liệu cấp ủy đảng theo yêu cầu, nhiệm vụ được giao. </t>
  </si>
  <si>
    <t>Tham mưu cho Ban Chỉ đạo rà soát, cập nhật tiến độ thực hiện các nhiệm vụ; tổng hợp kết quả, xác định rõ thời hạn hoàn thành, thời điểm báo cáo Ban Chỉ đạo và lộ trình đưa các sản phẩm, nền tảng số vào khai thác, sử dụng.</t>
  </si>
  <si>
    <r>
      <t xml:space="preserve">Văn phòng Tỉnh ủy </t>
    </r>
    <r>
      <rPr>
        <i/>
        <sz val="12"/>
        <color theme="1"/>
        <rFont val="Times New Roman"/>
        <family val="1"/>
      </rPr>
      <t>(Chủ trì phối hợp với Công an tỉnh và các đơn vị có liên quan)</t>
    </r>
  </si>
  <si>
    <t>Trong năm 2026</t>
  </si>
  <si>
    <t xml:space="preserve">- Tham mưu đưa ra khỏi Kế hoạch 04 nhiệm vụ nhằm tránh đầu tư trùng lặp, dàn trải và bảo đảm phù hợp lộ trình thực hiện, gồm: Xây dựng Hệ thống thông tin theo dõi tiến trình thực hiện các chủ trương của Trung ương và của Đảng bộ tỉnh Điện Biên giai đoạn 1 (trùng lặp tính năng với hệ thống do Văn phòng Trung ương Đảng triển khai); Xây dựng cơ sở dữ liệu nguồn điện, lưới điện và cơ sở năng lượng khác để vận hành cơ sở dữ liệu và cập nhật thường xuyên phục vụ công tác quản lý nhà nước trên địa bàn tỉnh (điều chỉnh thời gian thực hiện sang giai đoạn 2027-2028 theo Nghị quyết số 17- NQ/TU ngày 27/02/2026 của Ban Chấp hành Đảng bộ tỉnh); Số hóa dữ liệu thực địa và ứng dụng AI trong quản lý vùng trồng tập trung tỉnh Điện Biên (nội dung của nhiệm vụ trùng với Dự án đã được phê duyệt đầu tư theo Quyết định số 1612/QĐ-UBND ngày 21/7/2026 và Dự án theo Quyết định số 1631/QĐ-UBND ngày 23/7/2026 của UBND tỉnh); Xây dựng hạ tầng kỹ thuật Trung tâm đổi mới sáng tạo tỉnh Điện Biên (điều chỉnh thời gian thực hiện sang năm 2027 để đảm bảo thời gian thực hiên khảo sát và đánh giá hiệu quả đầu tư). 
- Tham mưu bổ sung 14 nhiệm vụ, dự án cấp thiết nhằm kịp thời cụ thể hóa các chỉ đạo mới của Trung ương và của tỉnh; tập trung vào hạ tầng an toàn thông tin, kiến trúc đô thị thông minh, công cụ đánh giá cán bộ trong hệ thống chính trị, ứng dụng AI/IoT vào nông nghiệp và chuyển đổi số chuyên ngành. </t>
  </si>
  <si>
    <t>Tham mưu cho Ban Thường vụ Tỉnh ủy hợp nhất 02 Ban Chỉ đạo (Ban Chỉ đạo về phát triển khoa học, công nghệ, đổi mới sáng tạo và chuyển đổi số tỉnh Điện Biên và Ban Chỉ đạo của Ủy ban nhân dân tỉnh Điện Biên về phát triển khoa học, công nghệ, đổi mới sáng tạo và chuyển đổi số và Đề án 06).</t>
  </si>
  <si>
    <r>
      <t>Văn phòng Tỉnh ủy</t>
    </r>
    <r>
      <rPr>
        <i/>
        <sz val="12"/>
        <color theme="1"/>
        <rFont val="Times New Roman"/>
        <family val="1"/>
      </rPr>
      <t xml:space="preserve"> (Chủ trì phối hợp với các đơn vị liên quan)</t>
    </r>
  </si>
  <si>
    <t>- Quyết định số 1305-QĐ/TU ngày 23/8/2026 của Tỉnh ủy Điện Biên về việc kiện toàn Ban Chỉ đạo về phát triển khoa học, công nghệ, đổi mới sáng tạo và chuyển đổi số tỉnh Điện Biên.</t>
  </si>
  <si>
    <t>Nghiên cứu, lựa chọn và triển khai các giải pháp ứng dụng trí tuệ nhân tạo (AI) trong lĩnh vực chăn nuôi và các lĩnh vực phù hợp; chủ động phối hợp với Viện Hàn lâm Khoa học và Công nghệ Việt Nam nghiên cứu, tiếp nhận, chuyển giao, ứng dụng các công nghệ mới phù hợp với điều kiện thực tiễn và định hướng phát triển của tỉnh.</t>
  </si>
  <si>
    <t>Sở Nông nghiệp 
và Môi trường</t>
  </si>
  <si>
    <t>- Đối với tỉnh Điện Biên, nền tảng chăn nuôi còn ở mức thấp; điều kiện kinh tế, giao thông, cơ sở hạ tầng còn nhiều khó khăn; khả năng tiếp cận khoa học công nghệ còn hạn chế. Hiện nay trên địa bàn tỉnh chưa có mô hình ứng dụng AI, IoT trong hoạt động chăn nuôi. Việc ứng dụng tiến bộ khoa học kỹ thuật trong sản xuất hiện mới dừng ở mức cơ bản và tập trung tại một số trang trại chăn nuôi lợn quy mô vừa và lớn. Trên địa bàn hiện có 10 trang trại chăn nuôi lợn ngoại quy mô từ 300 đến 5.000 con/lứa, áp dụng mô hình chuồng lạnh khép kín, sử dụng hệ thống giàn mát và quạt hút nhằm kiểm soát tiểu khí hậu chuồng nuôi; trong đó, có 02 trang trại liên kết với Công ty Cổ phần chăn nuôi CP Việt Nam sử dụng máy ép tách phân và tận dụng khí biogas để phát điện phục vụ hoạt động sản xuất; 01 trang trại sử dụng hệ thống silo tự động cho lợn ăn nhằm giảm lao động thủ công. Tuy nhiên, các hoạt động này mới mang tính hỗ trợ kỹ thuật, chưa ứng dụng AI và chưa tự động hóa hoàn toàn.
- Hiện nay, Sở Nông nghiệp và Môi trường đang tiếp tục chỉ đạo, rà soát, đề xuất triển khai giải pháp ứng dụng trí tuệ nhân tạo (AI) trong lĩnh vực chăn nuôi phù hợp trên địa bàn tỉnh, trong đó đã đề xuất Viện Hàn lâm Khoa học và Công nghệ Việt Nam chuyển giao công nghệ Hệ thống giám sát nhiệt độ, hành vi và cảnh báo bất thường về sức khỏe của lợn theo thời gian thực (ManAI). Trong thời gian tới, Sở Nông nghiệp và Môi trường phối hợp với Sở Khoa học và Công nghệ đề xuất Viện Hàn lâm Khoa học và Công nghệ Việt Nam thực hiện chuyển giao và ứng dụng thử nghiệm trên địa bàn tỉnh.</t>
  </si>
  <si>
    <t>Lựa chọn 04 bài toán lớn gắn với thực tiễn, thế mạnh của tỉnh để tổ chức đặt hàng nhiệm vụ KHCN, ĐMST.</t>
  </si>
  <si>
    <t>UBND tỉnh đã ban hành Quyết định số 444/QĐ-UBND ngày 17/3/2026 công bố 04 bài toán trọng tâm.</t>
  </si>
  <si>
    <t>Bố trí ngân sách cho KHCN, ĐMST, CĐS đạt tối thiểu 3% tổng chi ngân sách.</t>
  </si>
  <si>
    <t>Đã thực hiện tham mưu UBND phân bổ ngân sách đạt 181.274 triệu đồng, đảm bảo tỷ lệ theo quy định.</t>
  </si>
  <si>
    <t>Ban hành danh mục nhu cầu công nghệ của tỉnh; tổ chức kết nối với các viện, trường, doanh nghiệp.</t>
  </si>
  <si>
    <t>UBND tỉnh đã ban hành Quyết định số 504/QĐ-UBND ngày 27/3/2026 về Danh mục nhu cầu công nghệ giai đoạn 2026-2030.</t>
  </si>
  <si>
    <t>Tổ chức đánh giá trình độ công nghệ đối với doanh nghiệp/cụm ngành chủ lực của địa phương.</t>
  </si>
  <si>
    <t>Đã hoàn thành Báo cáo số 961/BC-SKHCN ngày 23/3/2026 về tình hình triển khai kế hoạch triển khai đánh giá trình độ và năng lực công nghệ sản xuất tại địa phương</t>
  </si>
  <si>
    <t>Bố trí trụ sở, hạ tầng mạng, trang thiết bị và nhân sự cho việc giải quyết TTHC ở cấp xã.</t>
  </si>
  <si>
    <t>Các địa phương đã bố trí trụ sở, hạ tầng mạng, trang thiết bị đầu cuối phục vụ hoạt động của Trung tâm Phục vụ hành chính công cấp xã trên cơ sở kế thừa, sử dụng hiệu quả cơ sở vật chất, trang thiết bị của Bộ phận Một cửa trước đó; tổ chức khảo sát, đánh giá hiện trạng và có phương án bổ sung, nâng cấp phù hợp; đã biệt phái 21 công chức, viên chức chuyên môn CNTT về hỗ trợ trực tiếp tại các xã, phường.</t>
  </si>
  <si>
    <t>Rà soát các hệ thống thông tin, phần mềm để giải quyết dứt điểm các vấn đề tồn tại, vướng mắc.</t>
  </si>
  <si>
    <t>UBND tỉnh đã chỉ đạo rà soát toàn diện, xử lý dứt điểm các tồn tại, lỗi kỹ thuật và hợp nhất các hệ thống thông tin chồng chéo, kém hiệu quả; bảo đảm toàn hệ thống vận hành thông suốt, phục vụ tốt cán bộ, công chức và người dân.</t>
  </si>
  <si>
    <t>Nghiên cứu, xây dựng chương trình, kế hoạch mua sắm sản phẩm công nghệ chiến lược do trong nước phát triển.</t>
  </si>
  <si>
    <t>UBND tỉnh đã ban hành Quyết định số 504/QĐ-UBND và Kế hoạch số 2345/KH-UBND. Tuy nhiên, đến thời điểm báo cáo, trên địa bàn tỉnh Điện Biên chưa phát sinh các dự án phát triển công nghệ chiến lược.</t>
  </si>
  <si>
    <t>Đăng ký nhu cầu sử dụng dịch vụ hạ tầng số, trung tâm dữ liệu với các cơ quan Trung ương.</t>
  </si>
  <si>
    <t>Đã có văn bản số 536/UBND-KT ngày 09/12/2025 đăng ký sử dụng tài nguyên cloud tại Trung tâm Dữ liệu quốc gia.</t>
  </si>
  <si>
    <t>Ban hành kiến trúc dữ liệu của địa phương bám sát Khung kiến trúc dữ liệu quốc gia</t>
  </si>
  <si>
    <t>- Công an tỉnh đã tham mưu Quyết định 964/QĐ-UBND ban hành Khung kiến trúc dữ liệu, Khung quản trị và Từ điển dữ liệu dùng chung (Phiên bản 1.0).</t>
  </si>
  <si>
    <t>Rà soát, củng cố lại Hệ thống giám sát an ninh mạng; giám sát điều phối ứng phó xử lý sự cố</t>
  </si>
  <si>
    <t xml:space="preserve">Công an tỉnh </t>
  </si>
  <si>
    <t>Công an tỉnh đã tiếp nhận giải pháp giám sát và điều hành an ninh mạng trên địa bàn tỉnh từ Sở thông tin và Truyền thông (cũ). Hiện thường xuyên thực hiện rà soát, củng cố lại Hệ thống giám sát an ninh mạng; giám sát điều phối ứng phó xử lý sự cố.</t>
  </si>
  <si>
    <t>Rà soát điều chỉnh/hoàn thiện việc đăng ký kinh phí và kế hoạch vốn năm 2026.</t>
  </si>
  <si>
    <t>Sở Tài chính, Sở KH&amp;CN</t>
  </si>
  <si>
    <t>Đã đăng ký và được Thủ tướng bổ sung 81 tỷ 165 triệu đồng dự toán năm 2026 theo Quyết định số 472/QĐ-TTg ngày 25/3/2026.</t>
  </si>
  <si>
    <t>Hoàn thành đưa vào sử dụng trợ lý ảo (AI) hỗ trợ trong nông nghiệp.</t>
  </si>
  <si>
    <t>Đã xây dựng thành công phần mềm Agriapp; triển khai thực tế tại 45 xã với 2.013 người dùng.</t>
  </si>
  <si>
    <t>Sửa đổi, bổ sung các quy định pháp luật về bảo đảm an ninh mạng và danh mục bảo vệ bí mật nhà nước</t>
  </si>
  <si>
    <t xml:space="preserve">Đã tham gia Sửa đổi, bổ sung các quy định pháp luật về bảo đảm an ninh mạng và danh mục bảo vệ bí mật nhà nước, cụ thể Công an tỉnh đã ban hành: Công văn 254/CAT-PA05, ngày 20/01/2026 và Công văn 1477/CAT-PA05, ngày 30/3/2025 về tham gia ý kiến về Nghị định quy định xử phạt vi phạm hành chính trong lĩnh vực An ninh mạng và bảo vệ dữ liệu cá nhân. Công văn 335/CAT-PA05, ngày 23/01/2026 về tham gia ý kiến vào dự thảo Nghị định quy định chi tiết một số điều của Luật An ninh mạng. Công văn 386/CAT-PA05, ngày 25/01/2026 về tham gia ý kiến dự thảo Nghị định quy định về phòng, chống tội phạm mạng và tội phạm sử dụng công nghệ cao. Công văn số 1200/CAT-PA05, ngày 17/3/2026 về tham gia ý kiến dự thảo Hồ sơ Nghị định về lực lượng bảo vệ An ninh mạng. </t>
  </si>
  <si>
    <t>Phê duyệt phương án sắp xếp, xử lý tài sản công dôi dư sau tinh gọn bộ máy chính quyền 02 cấp.</t>
  </si>
  <si>
    <t>Đã phê duyệt phương án tại Quyết định số 1280/QĐ-UBND ngày 25/6/2025; hoàn thành 100% việc sắp xếp trụ sở.</t>
  </si>
  <si>
    <t>- UBND tỉnh ban hành Quyết định số 1928/QĐ-UBND ngày 25/8/2026 về việc Ban hành Bộ trường thông tin Dữ liệu chủ, Dữ liệu gốc tỉnh Điện Biên.</t>
  </si>
  <si>
    <t>31/5/2026</t>
  </si>
  <si>
    <t>Công an tỉnh đã phối hợp A05, A06, C06, C12 hoàn thành 01 cuộc kiểm tra, đánh giá an ninh mạng, kiểm thử hệ thống TTHC công của tỉnh. Hiện nay còn 01 Hệ thống IOC do Sở KH&amp;CN và Viettel Điện Biên vận hành chưa đánh giá, kiểm tra tổng thể. Công an tỉnh đang tiếp tục đôn đốc kiểm tra, đánh giá tổng thể Hệ thống IOC do Sở KH&amp;CN và Viettel Điện Biên vận hành thực hiện theo đúng yêu cầu của  A05, A06, C06, C12.</t>
  </si>
  <si>
    <t>30/4/2026</t>
  </si>
  <si>
    <t>Đã tạo lập được 447.284 hồ sơ Sổ sức khỏe điện tử đáp ứng theo Quyết định số 1332/QĐ-BYT của Bộ Y tế (số liệu tính đến ngày 13/7/2026). Đã triển khai thu thập thông tin 503.130 người dân để tạo lập hồ sơ sức khỏe điện tử, đạt 74,2% dân số toàn tỉnh, trong đó số hồ sơ (người) đã triển thu thập đủ 04 nhóm thông tin: 58.762 hồ sơ, đạt 11,68% so với số hồ sơ đã được thu thập (503.130 hồ sơ), đạt 8,67% so với dân số toàn tỉnh (678.109 người), số hồ sơ (người) đã triển thu thập nhưng chưa đủ 04 nhóm thông tin: 444.368 hồ sơ, chiếm 88.32,11% so với số hồ sơ đã được thu thập, chiếm 65,53% so với dân số toàn tỉnh.</t>
  </si>
  <si>
    <t>- Phối hợp với Tổng công ty Bưu điện VN khảo sát 12 điểm thí điểm. Đã thực hiện thành công 03 chuyến bay UAV vận chuyển chè tại xã Sính Phình và 02 chuyến bay phun phân bón tại xã Mường Ảng. Đang trình xin ý kiến Ban Thường vụ Tỉnh ủy đối với dự thảo Đề án thử nghiệm (Sandbox). 
- Ban Thường vụ Tỉnh ủy thông qua tại Thông báo số 526-TB/TU ngày 10/6/2026. Trên cơ sở đó, ngày 23/6/2026, UBND tỉnh đã ban hành Quyết định số 1291/QĐ-UBND cấp phép thử nghiệm có kiểm soát (Sandbox) sản phẩm, dịch vụ ứng dụng công nghệ số phát triển kinh tế tầm thấp bằng phương tiện bay không người lái (UAV) trên địa bàn tỉnh đến hết ngày 31/5/2027.</t>
  </si>
  <si>
    <t xml:space="preserve">Tổ chức thí điểm tối thiểu 03 gói mua sắm công đối với sản phẩm, giải pháp từ kết quả của hoạt động KHCN, ĐMST được ứng dụng trong khu vực công (quản trị, y tế, giáo dục, nông nghiệp, du lịch, đô thị thông minh,...) </t>
  </si>
  <si>
    <t xml:space="preserve">Sở Tài chính; 
Sở Khoa học 
và Công nghệ </t>
  </si>
  <si>
    <t xml:space="preserve">30/9/2026 </t>
  </si>
  <si>
    <t>Do còn gặp khó khăn, vướng mắc trong việc xác định nội dung, phạm vi, quy trình và cơ sở pháp lý thực hiện, Sở Khoa học và Công nghệ đã có văn bản xin ý kiến hướng dẫn của Bộ Khoa học và Công nghệ về tiêu chí xác định sản phẩm, trình tự, thủ tục và phương thức tổ chức thực hiện, làm căn cứ triển khai thống nhất, đúng quy định (Công văn số 3443/SKHCN-KĐC ngày 10/8/2026.)</t>
  </si>
  <si>
    <t>Nhiệm vụ trọng tâm về phát triển KHCN, ĐMST, CĐS (65 nhiệm vụ)</t>
  </si>
  <si>
    <t xml:space="preserve">Các Sở, ngành </t>
  </si>
  <si>
    <t>Văn phòng UBND tỉnh; Sở Khoa học và Công nghệ</t>
  </si>
  <si>
    <t>Đề xuất các nội dung, đề án, mô hình áp dụng cơ chế thử nghiệm có kiểm soát theo quy định của Luật Khoa học, công nghệ và đổi mới sáng tạo</t>
  </si>
  <si>
    <t>Phát huy hiệu quả hoạt động của Trung tâm đổi mới sáng tạo tỉnh Điện Biên; từng bước hình thành không gian nghiên cứu, thử nghiệm, ứng dụng và thương mại hóa công nghệ; thúc đẩy liên kết giữa cơ quan quản lý nhà nước, cơ sở đào tạo, doanh nghiệp và nhà khoa học; khẩn trương kêu gọi, tạo điều kiện cho các doanh nghiệp khoa học công nghệ, đổi mới sáng tạo, các Startup làm việc tại Trung tâm</t>
  </si>
  <si>
    <t>Rà soát Trung tâm dữ liệu của tỉnh theo hướng nhiệm vụ cần mua sắm, nhiệm vụ có thể thuê dịch vụ; thực hiện tốt kết nối với các trung tâm dữ liệu quốc gia; bảo đảm khả năng lưu trữ, xử lý dữ liệu lớn và vận hành các nền tảng AI. Hoàn thiện các cơ sở dữ liệu theo yêu cầu của Trung ương; xây dựng cơ sở dữ liệu riêng của tỉnh</t>
  </si>
  <si>
    <t>Hoàn thiện các nền tảng số dùng chung trong các cơ quan Nhà nước: Hệ thống họp trực tuyến, quản lý văn bản và điều hành tác nghiệp, họp không giấy, thông tin báo cáo, hệ thống thư điện tử, hệ thống thông tin giải quyết TTHC, hệ thống chỉ đạo điều hành, cổng thông tin điện tử tỉnh</t>
  </si>
  <si>
    <r>
      <t>Kết quả thực hiện tính đến thời điểm báo cáo</t>
    </r>
    <r>
      <rPr>
        <sz val="12"/>
        <color theme="1"/>
        <rFont val="Times New Roman"/>
        <family val="1"/>
      </rPr>
      <t xml:space="preserve"> (Định lượng % hoàn thành mục tiêu)</t>
    </r>
  </si>
  <si>
    <t>Các lĩnh vực KHCN, ĐMST và CĐS bám sát kịch bản tăng trưởng.</t>
  </si>
  <si>
    <t>Toàn tỉnh có 1.239 vị trí trạm BTS; vùng phủ sóng 4G đạt 100% cấp xã và 97% khu vực dân cư. Đã phát triển 242 trạm 5G.</t>
  </si>
  <si>
    <t>Đã phân bổ 316.221 triệu đồng. Lũy kế giải ngân tính đến ngày 09/8/2026 đạt 86.411/306.068 triệu đồng (đạt tỷ lệ 28,23%).</t>
  </si>
  <si>
    <t>Tổng chi ngân sách là 458.799 triệu đồng. Giải ngân đạt 28,23%</t>
  </si>
  <si>
    <t>UBND tỉnh đã ban hành Quyết định số 1607/QĐ-UBND ngày 20/7/2026 phê duyệt chủ trương và dự toán kinh phí</t>
  </si>
  <si>
    <t xml:space="preserve">- Qua rà soát, trên địa bàn tỉnh Điện Biên 100% trụ sở cơ quan nhà nước, cơ sở đào tạo và cơ sở y tế công lập có điện, có sóng thông tin di động và truy nhập Internet băng rộng; tuy nhiên, có 02 cơ sở giáo dục công lập trên địa bàn chưa có điện lưới quốc gia, hiện đang sử dụng điện năng lượng mặt trời . Tỉnh đã có văn bản gửi cho Bộ KH&amp;CN, Bộ Công Thương trao đổi về tình trạng lõm sóng, thiếu điện trên địa bàn . 
- Hiện nay, Tỉnh đã bố trí kinh phí, đang triển khai thực hiện dự án Cấp điện nông thông từ lưới điện quốc gia (Chương trình “Bừng sáng Điện Biên”), trong đó ưu tiên cấp điện lưới quốc gia cho 02 điểm trường nêu trên </t>
  </si>
  <si>
    <t>- Ngày 14/8/2026, Sở KH&amp;CN đã có Công văn số 3541/SKHCN-VP về việc rà soát, thống kê nhu cầu mua sắm, đầu tư, nâng cấp của các cơ quan Trung ương, địa phương gửi Bộ Khoa học và Công nghệ tổng hợp.
- Tỉnh đã phê duyệt chủ trương đầu tư và phân bổ kinh phí thực hiện Dự án: Đầu tư trang thiết bị Trung tâm phục vụ hành chính công cấp xã, cấp tỉnh . Tỉnh giao Sở KH&amp;CN làm chủ đầu tư thực hiện dự án này, đến thời điểm hiện tại, dự án đã hoàn thành bước khảo sát và lấy báo giá, đang tiếp tục thực hiện các bước tiếp theo.</t>
  </si>
  <si>
    <t>- Qua rà soát, trên địa bàn tỉnh không có hệ thống thông tin cấp độ 4, cấp độ 5. 
- Đối với các hệ thống thông tin cấp độ 3: 03/03 hệ thống thông tin quan trọng của tỉnh được phê duyệt cấp độ, kiểm thử xâm nhập và đánh giá độc lập.
- Công an tỉnh đã tham mưu UBND tỉnh ban hành Công văn số 7511/UBND-NC ngày 25/8/2026 về triển khai thực hiện Nghị định số 311/2026/NĐ-CP về an ninh mạng đối với hệ thống thông tin.</t>
  </si>
  <si>
    <t>- Kết nối hệ thống quan trọng với đầu mối giám sát 24/7: 3/3 hệ thống thông tin quan trọng của tỉnh đã được kết nối với đầu mối giám sát an ninh mạng.
- Định kỳ kiểm tra tài khoản, phân quyền và dữ liệu nhạy cảm: đã kiểm tra đối với Hệ thống thông tin giải quyết TTHC của tỉnh; chưa thực hiện kiểm tra đối với  hệ thống IOC, Hệ thống thông tin máy chủ dùng chung.
- Thực hiện kết nối chia sẻ thông tin giám sát an ninh mạng với Trung tâm An ninh mạng quốc gia (Bộ Công an): 127/127 cơ quan, đơn vị thuộc 04 khối trong hệ thống chính trị của tỉnh đã thực hiện kết nối, chia sẻ thông tin giám sát ANM với Trung tâm SOC của tỉnh , đạt tỉ lệ 100%.</t>
  </si>
  <si>
    <t>Ngày 11/5/2026, UBND tỉnh đã ban hành Quyết định số 964/QĐ-UBND ngày 11/5/2026 Ban hành Khung kiến trúc dữ liệu, Khung quản trị, quản lý dữ liệu, Từ điển dữ liệu dùng chung (Phiên bản 1.0).</t>
  </si>
  <si>
    <t>Tỉnh đã chủ động triển khai rà soát, lựa chọn và hoàn thành ban hành danh mục nhóm TTHC có tần suất cao để ưu tiên thực hiện tái thiết kế quy trình . Hiện tại, UBND tỉnh đã chỉ đạo các cơ quan chuyên môn tham mưu tái thiết kế quy trình TTHC theo hướng đơn giản hóa thành phần hồ sơ, giảm thao tác trên môi trường số, bảo đảm tái sử dụng dữ liệu đã được công bố, quy trình sau khi tái thiết kế phải thực chất, đáp ứng nâng cao chất lượng phục vụ người dân, doanh nghiệp.</t>
  </si>
  <si>
    <t>Tỉnh đã ban hành 02 văn bản triển khai (Công văn số 677-CV/BTCTU ngày 07/7/2026 về việc rà soát và gửi hồ sơ đề nghị hưởng mức hỗ trợ đối với người làm công tác chuyên trách về chuyển đổi số trong các cơ quan Đảng theo Nghị định số 179/2025/NĐ-CP; Quyết định số 1334/QĐ-UBND ngày 27/6/2026 về việc ủy quyền quyết định đối tượng được hưởng mức hỗ trợ quy định tại Nghị định số 179/2025/NĐ-CP ngày 01/7/2025 của Chính phủ). Quá trình thực hiện, Sở Nội vụ đã có Công văn số 3092/SNV-CCVC ngày 20/7/2026 gửi Bộ Nội vụ đề nghị hướng dẫn xác định đối tượng theo quy định, trên cơ sở hướng dẫn của Bộ Nội vụ, Sở Nội vụ đã phối hợp Sở KH&amp;CN ban hành Hướng dẫn số 1549/HD-SNV-SKHCN ngày 06/8/2026 hướng dẫn xác định người làm công tác chuyên trách về chuyển đổi số quy định tại Nghị định số 179/2025/NĐ-CP để triển khai chế độ chính sách đồng bộ, thống nhất trên toàn tỉnh.</t>
  </si>
  <si>
    <t>Ngày 30/7/2026, UBND tỉnh đã ban hành Văn bản số 6685/UBND-NC triển khai Công văn số 5761/BTP- KTVB&amp;TCTHPL về việc đề nghị rà soát, lập Danh mục các quy định pháp luật còn mâu thuẫn, chồng chéo, cản trở chuyển đổi số trong lĩnh vực quản lý của các bộ, ngành, địa phương; đề xuất phương án sửa đổi, bổ sung hoặc xử lý theo thẩm quyền. Qua rà soát 473 văn bản (gồm: 154 Nghị quyết của HĐND tỉnh; 312 Quyết định của UBND tỉnh: 07 Quyết định của Chủ tịch UBND tỉnh), nhận thấy 01 Quyết định của UBND tỉnh có nội dung chưa phù hợp với tình hình thực tế, UBND tỉnh đã ban hành Báo cáo số 7486/BC-UBND ngày 24/8/2026 gửi kết quả rà soát cho Bộ Tư pháp để tổng hợp, đồng thời, đề xuất phương án xử lý theo thẩm quyền (tham mưu thay thế 01 Quyết định của UBND tỉnh).</t>
  </si>
  <si>
    <t>Chưa có văn bản của Bộ Khoa học và Công nghệ triển khai thực hiện ở địa phương.</t>
  </si>
  <si>
    <t>- Ngày 05/8/2026, A05, Bộ Công an ban hành Công văn số 8262/A05-P7 về việc rà soát thực trạng triển khai công tác bảo đảm an ninh mạng đối với hệ thống thông tin theo cấp độ. Công an tỉnh đã ban hành Công văn số 4664/CAT-PA05 ngày 13/8/2026 để triển khai, rà soát thực trạng triển khai công tác bảo đảm an ninh mạng đối với hệ thống thông tin theo cấp độ trên địa bàn tỉnh. 
- Qua rà soát, Công an tỉnh đã có Báo cáo số 5099/BC-CAT-PA05 ngày 30/8/2026 báo cáo A05, BCA về kết quả rà soát, khó khăn, vướng mắc trong quá trình thực hiện và cử đầu mối tiếp nhận thông tin tài khoản truy cập hệ thống bản đồ số theo yêu cầu.</t>
  </si>
  <si>
    <t>Hiện nay, Công an tỉnh đang tham mưu Tỉnh tổ chức diễn tập chuyên đề an ninh mạng, ứng cứu sự cố mạng trong phạm vi của tỉnh năm 2026 theo Quyết định số 515/QĐ-TTg của Thủ tướng Chính phủ ngày 30/3/2026. Đồng thời, sẵn sàng phối hợp, tham gia các cuộc diễn tập quốc gia và quốc tế do Bộ Công an tổ chức (thực hiện khi có chỉ đạo, hướng dẫn của Bộ Công an).</t>
  </si>
  <si>
    <t>- Hiện nay, CSDL CBCCVC của tỉnh Điện Biên đã được xây dựng xong và được tích hợp, đồng bộ lên CSDL quốc gia về CBCCVC trên nền tảng tích hợp, chia sẻ dữ liệu quốc gia. 
- Tỉnh  thường xuyên cập nhật những thông tin mới phát sinh trong hồ sơ CBCCVC, cập nhật những thay đổi, biến động của đội ngũ lên CSDL CBCCVC của tỉnh và tích hợp, đồng bộ lên CSDL quốc gia về CBCCVC theo quy định.</t>
  </si>
  <si>
    <t>Thực hiện theo yêu cầu của Bộ Tư pháp, ngay sau khi Bộ Tư pháp triển khai, hoàn thiện việc xây dựng hệ thống đánh giá</t>
  </si>
  <si>
    <t>Tiếp tục triển khai thực hiện Nghị quyết số 66.7/2025/NQ-CP, UBND tỉnh đã chỉ đạo rà soát, tái cấu trúc toàn bộ TTHC thuộc phạm vi quản lý trên cơ sở khai thác, tái sử dụng dữ liệu đã có; qua rà soát, xác định 202 TTHC thuộc 09 lĩnh vực có nội dung kiến nghị cắt giảm, thay thế thành phần hồ sơ</t>
  </si>
  <si>
    <t xml:space="preserve">Hiện nay, Hệ thống thông tin giải quyết TTHC của tỉnh hiện hoạt động thông suốt, ổn định, đáp ứng các quy định của pháp luật. Tuy nhiên, Hệ thống thông tin giải quyết TTHC của tỉnh hiện tại chủ yếu phục vụ giải quyết 07 TTHC đặc thù của địa phương và tạm thời duy trì đối với 85 TTHC của các bộ, ngành chưa được triển khai trên Hệ thống TTGQ TTHC tập trung của Bộ, nên chủ yếu kết nối và khai thác dữ liệu từ CSDL quốc gia về dân cư và CSDL định danh, xác thực điện tử. Đối với các CSDL chuyên ngành khác như CSDL hộ tịch điện tử, CSDL bảo hiểm xã hội, CSDL giấy phép lái xe… do số lượng TTHC và hồ sơ phát sinh thuộc phạm vi khai thác hiện còn ít. </t>
  </si>
  <si>
    <t>-100% cơ sở giáo dục phổ thông và giáo dục thường xuyên trên địa bàn tỉnh đã triển khai Học bạ số . Đối với dữ liệu văn bằng, chứng chỉ số, tỉnh đang triển khai số hóa dữ liệu bằng tốt nghiệp THPT giai đoạn 2020-2025 với tổng số 70.427 bản ghi dữ liệu. Hiện tại, đang tiếp tục số hóa các bộ dữ liệu theo kế hoạch. 
- Đối với cập nhật thông tin dữ liệu học sinh và làm sạch dữ liệu, gắn mã định danh người học với số định danh cá nhân: Hiện nay, tỉnh đã hoàn thành cập nhật thông tin học sinh năm học 2025-2026 và đồng bộ với CSDL của Bộ GD&amp;ĐT đồng thời kết nối xác thực thông tin với CSDL dân cư quốc gia. Tỷ lệ đồng bộ xác thực thông tin đạt 99,98%.</t>
  </si>
  <si>
    <t>- Tỉnh đã tạo lập được 446.100 Sổ sức khỏe điện tử trên ứng dụng VNeID (số liệu trích xuất từ CSDL ngành y tế tính đến thời điểm hiện tại).
- Đối với công tác chuẩn hóa, liên thông dữ liệu khám bệnh, chữa bệnh, BHYT và các dữ liệu có liên quan: 
+ Tỉnh đã ban hành 02 Kế hoạch và 02 Công văn chỉ đạo triển khai thực hiện theo hướng dẫn, chỉ đạo của Bộ Y tế . 
+ Đối với dữ liệu về nhân lực Y tế: tỉnh đã đồng bộ 2.308/2.308 dữ liệu về công chức, viên chức ngành Y tế lên Hệ thống CSDL quốc gia về nhân lực Y tế, đạt tỉ lệ 100%.</t>
  </si>
  <si>
    <t>Thực hiện kết luận của Ban Thường vụ Tỉnh ủy tại Kỳ họp thứ 33 vào ngày 30/7/2026, UBND tỉnh đã ban hành Quyết định số 1793/QĐ-UBND ngày 07/8/2026 phân bổ, bổ sung kinh phí cho các cơ quan, đơn vị thực hiện Nghị quyết số 57-NQ/TW và Kế hoạch số 02-KH/BCĐTW từ nguồn kinh phí chi thường xuyên Trung ương bổ sung tại Quyết định số 472/QĐ-TTg ngày 25/3/2026. Đồng thời Tỉnh cũng quán triệt nguyên tắc ưu tiên CSDL, nền tảng số dùng chung, an toàn, an ninh mạng, trang thiết bị thiết yếu và các nhiệm vụ cấp bách được Đảng, Nhà nước giao, bảo đảm đúng quy định, đúng trọng tâm, tránh dàn trải, trùng lặp, lãng phí đối với các sở, ngành, cơ quan chuyên môn trong công tác tham mưu chủ trương đầu tư, xây dựng dự toán kinh phí.</t>
  </si>
  <si>
    <t>Hiện tại, Công an tỉnh (CQTTBCĐ) thường xuyên theo dõi tiến độ thực hiện các nhiệm vụ, đôn đốc các sở, ngành, đơn vị thực hiện nhiệm vụ theo kế hoạch; hằng tháng có báo cáo công khai các nhiệm vụ chậm, cơ quan chậm.</t>
  </si>
  <si>
    <t>Đang thực hiện
(Quá hạn)</t>
  </si>
  <si>
    <t>Đánh giá tiến độ</t>
  </si>
  <si>
    <t>Mô tả chi tiết</t>
  </si>
  <si>
    <r>
      <t xml:space="preserve">Phụ lục 8
NGUỒN KINH PHÍ BỐ TRÍ CHO KHOA HỌC CÔNG NGHỆ VÀ CHUYỂN ĐỐI SỐ NĂM 2026
</t>
    </r>
    <r>
      <rPr>
        <i/>
        <sz val="12"/>
        <rFont val="Times New Roman"/>
        <family val="1"/>
        <charset val="163"/>
      </rPr>
      <t>(kèm theo Báo cáo số    -BC/BCĐ, ngày …./9/2026 của Ban Chỉ đạo tỉnh)
-----</t>
    </r>
  </si>
  <si>
    <r>
      <t xml:space="preserve">Phụ lục 9
TÌNH HÌNH PHÂN BỔ CHI TIẾT VÀ DỰ KIẾN PHÂN BỔ NĂM 2026
</t>
    </r>
    <r>
      <rPr>
        <i/>
        <sz val="14"/>
        <color theme="1"/>
        <rFont val="Times New Roman"/>
        <family val="1"/>
      </rPr>
      <t>(kèm theo Báo cáo số    -BC/BCĐ, ngày …./9/2026 của Ban Chỉ đạo tỉnh)
-----</t>
    </r>
  </si>
  <si>
    <r>
      <t xml:space="preserve">Phụ lục 7
Tiến độ thực hiện nhiệm vụ Kế hoạch số 58-KH/BCĐ, ngày 27/7/2026 của Ban Chỉ đạo tỉnh
</t>
    </r>
    <r>
      <rPr>
        <i/>
        <sz val="16"/>
        <color theme="1"/>
        <rFont val="Times New Roman"/>
        <family val="1"/>
      </rPr>
      <t>(kèm theo Báo cáo số    -BC/BCĐ, ngày …./9/2026 của Ban Chỉ đạo tỉnh)
-----</t>
    </r>
  </si>
  <si>
    <r>
      <rPr>
        <b/>
        <sz val="14"/>
        <color theme="1"/>
        <rFont val="Times New Roman"/>
        <family val="1"/>
      </rPr>
      <t xml:space="preserve">Phụ lục 4
Tiến độ thực hiện các dự án trọng tâm năm 2026 theo Kế hoạch số 33-KH/BCĐ, ngày 12/2/2026 của Ban Chỉ đạo tỉnh và các nhiệm vụ bổ sung
</t>
    </r>
    <r>
      <rPr>
        <i/>
        <sz val="14"/>
        <color theme="1"/>
        <rFont val="Times New Roman"/>
        <family val="1"/>
      </rPr>
      <t>(Kèm theo Báo cáo số      -BC/BCĐ, ngày      /9/2026 của Ban Chỉ đạo tỉnh)
-----</t>
    </r>
  </si>
  <si>
    <t>Kết quả thực hiện tính đến thời điểm báo cáo</t>
  </si>
  <si>
    <r>
      <rPr>
        <b/>
        <sz val="14"/>
        <color theme="1"/>
        <rFont val="Times New Roman"/>
        <family val="1"/>
      </rPr>
      <t>Phụ lục 3</t>
    </r>
    <r>
      <rPr>
        <sz val="14"/>
        <color theme="1"/>
        <rFont val="Times New Roman"/>
        <family val="1"/>
      </rPr>
      <t xml:space="preserve">
</t>
    </r>
    <r>
      <rPr>
        <b/>
        <sz val="14"/>
        <color theme="1"/>
        <rFont val="Times New Roman"/>
        <family val="1"/>
      </rPr>
      <t>Các nhiệm vụ trọng tâm theo Kế hoạch số 33-KH/BCĐ, ngày 12/2/2026 của Ban Chỉ đạo tỉnh</t>
    </r>
    <r>
      <rPr>
        <sz val="14"/>
        <color theme="1"/>
        <rFont val="Times New Roman"/>
        <family val="1"/>
      </rPr>
      <t xml:space="preserve">
</t>
    </r>
    <r>
      <rPr>
        <i/>
        <sz val="14"/>
        <color theme="1"/>
        <rFont val="Times New Roman"/>
        <family val="1"/>
      </rPr>
      <t>(kèm theo Báo cáo số    -BC/BCĐ, ngày …./9/2026 của Ban Chỉ đạo tỉnh)
-----</t>
    </r>
  </si>
  <si>
    <r>
      <rPr>
        <b/>
        <sz val="14"/>
        <color theme="1"/>
        <rFont val="Times New Roman"/>
        <family val="1"/>
      </rPr>
      <t>Phụ lục 2
Tiến độ thực hiện nhiệm vụ Quyết định số 204-QĐ/TW, ngày 29/11/2024 của Ban Bí thư phê duyệt Đề án Chuyển đổi số trong các cơ quan Đảng</t>
    </r>
    <r>
      <rPr>
        <i/>
        <sz val="14"/>
        <color theme="1"/>
        <rFont val="Times New Roman"/>
        <family val="1"/>
      </rPr>
      <t xml:space="preserve">
(kèm theo Báo cáo số    -BC/BCĐ, ngày …./9/2026 của Ban Chỉ đạo tỉnh)</t>
    </r>
    <r>
      <rPr>
        <sz val="14"/>
        <color theme="1"/>
        <rFont val="Times New Roman"/>
        <family val="1"/>
      </rPr>
      <t xml:space="preserve">
-----</t>
    </r>
  </si>
  <si>
    <r>
      <t xml:space="preserve">Ngày 13/8/2026, Sở Nông nghiệp và Môi trường đã có Tờ trình số 5447/TTr-SNNMT về việc đề xuất dừng thực hiện nhiệm vụ “Số hóa dữ liệu thực địa và ứng dụng AI trong quản lý vùng trồng tập trung tỉnh Điện Biên”. 
</t>
    </r>
    <r>
      <rPr>
        <b/>
        <u/>
        <sz val="12"/>
        <rFont val="Times New Roman"/>
        <family val="1"/>
      </rPr>
      <t>Lý do:</t>
    </r>
    <r>
      <rPr>
        <sz val="12"/>
        <rFont val="Times New Roman"/>
        <family val="1"/>
      </rPr>
      <t xml:space="preserve"> Nội dung dự án có trùng một số nội dung dự án khác đã được phê duyệt</t>
    </r>
  </si>
  <si>
    <t>UBND tỉnh đã ban hành Quyết định số 1291/QĐ-UBND cấp phép thử nghiệm có kiểm soát (Sandbox) sản phẩm, dịch vụ ứng dụng công nghệ số phát triển kinh tế tầm thấp bằng phương tiện bay không người lái (UAV) trên địa bàn tỉnh đến hết ngày 31/5/2027.</t>
  </si>
  <si>
    <t>- Sở Khoa học và Công nghệ đã ban hành Công văn số 3541/SKHCN-VP ngày 14/8/2026 về việc rà soát, thống kê nhu cầu mua sắm, đầu tư, nâng cấp của các cơ quan Trung ương, địa phương gửi Bộ Khoa học và Công nghệ tổng hợp.
- Phối hợp với Sở Tài chính tham mưu UBND tỉnh ban hành Quyết định số 1793/QĐ-UBND ngày 07/8/2026 Phân bổ, bổ sung kinh phí cho các cơ quan, đơn vị thực hiện Nghị quyết số 57- NQ/TW và Kế hoạch số 02- KH/BCĐTW từ nguồn kinh phí chi thường xuyên Trung ương bổ sung tại Quyết định số 472/QĐ-TTg ngày 25/3/2026, trong đó có dự án Đầu tư trang thiết bị Trung tâm phục vụ hành chính công cấp xã, cấp tỉnh trên địa bàn tỉnh Điện Biên với tổng kinh phí 50.366 triệu đồng.
- Phối hợp với các cơ quan, đơn vị liên quan triển khai thực hiện dự án. Hiện Sở đang phối hợp với đơn vị tư vấn lập Báo cáo Kinh tế kỹ thuật, trình thẩm định, quyết định đầu tư dự án.</t>
  </si>
  <si>
    <t xml:space="preserve"> - UBND tỉnh đã ban hành Quyết định số 1240/QĐ-UBND ngày 17/6/2026 phê duyệt chủ trương đầu tư và dự kiến kinh phí dự án xây dựng hạ tầng kỹ thuật Trung tâm ĐMST giai đoạn 1</t>
  </si>
  <si>
    <t>- UBND đã ban hành QĐ số 1468/QĐ-UBND ngày 05/7/2026 và 1663/QĐ-UBND ngày 25/7/2026 hoàn thiện tổ chức lại Trung tâm ĐMST trực thuộc Sở KH-CN.
- Điều chuyển tài sản công là nhà, đất và tài sản khác của Trường Cao đẳng Điện Biên cho Trung tâm ĐMST tỉnh Điện Biên. 
- Sàn ĐMST đã vận hành, thu hút 08 doanh nghiệp vào Không gian ươm mầm. Đã kết nối với Mạng lưới ĐMST quốc gia (NIC), ký kết hợp tác với BizCare, ĐH Thái Nguyên. Trại thí nghiệm Thanh Yên đã đi vào sử dụng.</t>
  </si>
  <si>
    <t>- Ngày 17/6/2026, UBND tỉnh đã ban hành Quyết định số 1239/QĐ-UBND về việc phê duyệt chủ trương và dự toán kinh phí thực hiện dự án Chuyển đổi số trong các cơ quan Đảng;
- Ngày 06/9/2026, UBND tỉnh ban hành Quyết định số 1986/QĐ-UBND về việc phê duyệt Báo cáo nghiên cứu khả thi Dự án Chuyển đổi số trong các cơ quan Đảng.</t>
  </si>
  <si>
    <t>-  Chủ tịch UBND tỉnh đã ban hành Quyết định số 03/2026/QĐ-UBND ngày 11/8/2026 ban hành Quy chế quản lý, vận hành và sử dụng Hệ thống HNTH trực tuyến tỉnh Điện Biên
- Ngày 28/6/2026, UBND tỉnh đã ban hành Quyết định số 1343/QĐ-UBND về việc phê duyệt chủ trương và dự kiến kinh phí thực hiện dự án: Mở rộng hệ thống hội nghị trực tuyến tỉnh Điện Biên (23 tỷ đổng).
- Cơ quan được giao thực hiện dự án (Sở KH&amp;CN) tiếp tục thực hiện các bước tiếp theo.</t>
  </si>
  <si>
    <t>- Ngày 22/6/2026, UBND tỉnh đã ban hành Quyết định số 1283/QĐ-UBND về phê duyệt chủ trương và dự toán kinh phí thực hiện nhiệm vụ: Số hóa tài liệu trong các cơ quan, cấp ủy Đảng (4.914 triệu đồng)
-Cơ quan thực hiện dự án (Văn phòng Tỉnh ủy) tiếp tục tổ chức triển khai thực hiện các bước tiếp theo của dự án tuân thủ theo quy định pháp luật.</t>
  </si>
  <si>
    <t>- Ngày 10/7/2026, UBND tỉnh ban hành Quyết định số 1518/QĐ-UBND về phê duyệt chủ trương  và dự kiến kinh phí thực hiện Dự án: Bổ sung thiết bị công nghệ thông tin chuyên ngành và thuê dịch vụ tháo dỡ lắp đặt, tích hợp giải pháp công nghệ kỹ thuật chuyên ngành, phục vụ công tác di chuyển Báo và Phát thanh, truyền hình Điện Biên (4.964.116.702 đồng). 
- Ngày 22/7/2026, UBND tỉnh ban hành Quyết định số 1619/QĐ-UBND về việc bổ sung dự toán kinh phí (bổ sung 4.965 triệu đồng),
- Cơ quan thực hiện dự án (Báo và Phát thanh THĐB) chịu trách nhiệm toàn diện về nội dung và tổ chức triển khai các bước tiếp theo của dự án.</t>
  </si>
  <si>
    <t>- Đã thành lập Tổ giúp việc; cung cấp 129 quy trình kỹ thuật, bản đồ rừng, đất đai để huấn luyện. Đã xây dựng bản Demo AgriApp chạy thử nghiệm với trên 2.500 tài khoản đăng ký, hơn 3.000 lượt tương tác.
- Ngày 23/7/2026, UBND tỉnh đã ban hành Quyết định số 1631/QĐ-UBND về việc phê duyệt chủ trương và dự kiến kinh phí thực hiện dự án (4.810,860 triệu đồng). Giao Sở NN&amp;MT là cơ quan thực hiện dự án, có trách nhiệm tổ chức triển khai thực hiện các bước tiếp theo của dự án đảm bảo tuân thủ theo quy định của pháp luật hiện hành; tiếp tục rà soát, tính toán các khoản chi phí trong dự kiến kinh phí đảm bảo hiệu quả, tiết kiệm phù hợp với tiêu chuẩn, định mức theo quy định của pháp luật về quản lý, sử dụng tài sản công, công nghệ thông tin, chuyển đổi số và pháp luật khác có liên quan.</t>
  </si>
  <si>
    <t>- Ngày 17/6/2026, UBND tỉnh ban hành Quyết định số 1242/QĐ-UBND Phê duyệt chủ trương và dự kiến kinh phí thực hiện dự án: Xây dựng Hệ thống thông tin theo dõi tiến trình thực hiện các Chủ trương của Trung ương và của Đảng bộ tỉnh Điện Biên giai đoạn 1 (tổng 6.600 triệu đồng; trong đó năm 2026: 5.000 triệu đồng, năm 2027: 1.600 triệu đồng)
- Giao Sở KH&amp;CN là cơ quan thực hiện dự án.</t>
  </si>
  <si>
    <t>- Ngày 22/6/2026, UBND tỉnh ban hành Quyết định số 1277/QĐ-UBND phê duyệt chủ trương và dự kiến kinh phí thực hiện dự án (3.000 triệu đồng). Giao Sở KH&amp;CN là cơ quan thực hiện dự án.
- Ban Tổ chức Tỉnh uỷ đã ban hành Kế hoạch số 08-KH/BTCTU, đưa hệ thống vào vận hành chính thức. Đã tích hợp chữ ký số, cấp tên miền và tập huấn cho 94 cơ quan với trên 300 cán bộ; cấu hình quản lý trên 250 tài khoản.</t>
  </si>
  <si>
    <t>- Rà soát, cập nhật CSDL các dự án kêu gọi đầu tư; đẩy mạnh ứng dụng nền tảng số, mạng xã hội để quảng bá. Hỗ trợ cập nhật thông tin 147 sản phẩm OCOP lên trang chuyên ngành (ocop.dienbien.gov.vn).
- Ngày 21/7/2026, UBND tỉnh đã ban hành Quyết định số 1613/QĐ-UBND phê duyệt chủ trương và dự kiến kinh phí thực hiện nhiệm vụ: Xây dựng hệ thống thông tin và cơ sở dữ liệu các dự án thu hút đầu tư phục vụ chuyển đổi số trong lĩnh vực xúc tiến đầu tư, thương mại và du lịch (1.493 triệu đồng). Giao Trung tâm xúc tiến đầu tư, thương mại và du lịch là cơ quan, đơn vị thực hiện nhiệm vụ.</t>
  </si>
  <si>
    <t>- Du lịch thông minh: Xây dựng phòng trải nghiệm khám phá Immersive 360…
- Phần mềm thuyết minh tự động...</t>
  </si>
  <si>
    <t xml:space="preserve">1) Dự án Phần mềm thuyết minh tự động: Ủy ban nhân dân tỉnh đã phê duyệt chủ trương thực hiện nhiệm vụ tại Quyết định số 1564/QĐ-UBND ngày 24/7/2026. Đến nay, dự án đã được Sở Khoa học và Công nghệ thẩm định báo cáo Kinh kế - Kỹ thuật tại Công văn số 3798/SKHCN-KDC ngày 24/8/2026; đồng thời trình UBND tỉnh phê duyệt trong tháng 9/2026.
2) Dự án Xây dựng phòng trải nghiệm khám phá Immersive 360 du lịch tỉnh Điện Biên: Ngày 25/8/2026, Sở VH, TT&amp;DL đã phối hợp với Văn phòng UBND tỉnh tham mưu trình UBND tỉnh báo cáo Đảng ủy UBND tỉnh báo cáo Thường trực Tỉnh ủy tại Báo cáo số 370/BC/ĐU về nội dung đề xuất đầu tư dự án, đồng thời phối hợp với Văn phòng Tỉnh ủy tổ chức Báo cáo đề xuất phương án thiết kế, kiến trúc và giải pháp công nghệ dự án. Hiện tại, Sở Văn hóa, Thể thao và Du lịch đang hoàn thiện phương án, quy mô đầu tư trình Sở Tài chính thẩm định, trình UBND tỉnh phê duyệt chủ trương và dự toán kinh phí thực hiện tại Tờ trình số 6260/TTr-STC ngày 27/8/2026 Báo cáo chủ trương và dự toán kinh phí thực hiện, dự kiến hoàn thành trong tháng 9/2026.
</t>
  </si>
  <si>
    <t>- Ngày 12/7/2026, đã ban hành Báo cáo số 2978/BC-SVHTTDL, đề xuất UBND tỉnh cho phép kéo dài thời gian hoàn thiện phương án; ngày 20/7/2026, đã ban hành Báo cáo số 3150/BC-SVHTTDL báo cáo Ủy ban nhân dân tỉnh phương án triển khai.
- Ngày 25/8/2026, Sở đã phối hợp với Văn phòng UBND tỉnh tham mưu trình UBND tỉnh báo cáo Đảng ủy UBND tỉnh báo cáo Thường trực Tỉnh ủy tại Báo cáo số 370/BC/ĐU về nội dung đề xuất đầu tư dự án, đồng thời phối hợp với Văn phòng Tỉnh ủy tổ chức Báo cáo đề xuất phương án thiết kế, kiến trúc và giải pháp công nghệ dự án. Sở Văn hóa, Thể thao và Du lịch đang hoàn thiện phương án, quy mô đầu tư trình Sở Tài chính thẩm định, trình UBND tỉnh phê duyệt chủ trương và dự toán kinh phí thực hiện tại Tờ trình số 6260/TTr-STC ngày 27/8/2026 Báo cáo chủ trương và dự toán kinh phí thực hiện, dự kiến hoàn thành trong tháng 9/2026.</t>
  </si>
  <si>
    <r>
      <t xml:space="preserve">Đã hoàn thành
</t>
    </r>
    <r>
      <rPr>
        <b/>
        <sz val="12"/>
        <color rgb="FFFF0000"/>
        <rFont val="Cambria"/>
        <family val="1"/>
        <charset val="163"/>
        <scheme val="major"/>
      </rPr>
      <t>(Quá hạn)</t>
    </r>
  </si>
  <si>
    <t>Tên đơn vị</t>
  </si>
  <si>
    <t xml:space="preserve">Dự toán được giao đầu năm 2026								</t>
  </si>
  <si>
    <t>KP ước thực hiện hết năm 2026</t>
  </si>
  <si>
    <t>Nguồn KP dự kiến thu hồi</t>
  </si>
  <si>
    <t>Phường Điện Biên Phủ</t>
  </si>
  <si>
    <t>Phường Mường Lay</t>
  </si>
  <si>
    <t>Phường Mường Thanh</t>
  </si>
  <si>
    <t>Xã Búng Lao</t>
  </si>
  <si>
    <t>Xã Chà Tở</t>
  </si>
  <si>
    <t>Xã Chiềng Sinh</t>
  </si>
  <si>
    <t>Xã Mường Ảng</t>
  </si>
  <si>
    <t>Xã Mường Chà</t>
  </si>
  <si>
    <t>Xã Mường Lạn</t>
  </si>
  <si>
    <t>Xã Mường Luân</t>
  </si>
  <si>
    <t>Xã Mường Mùn</t>
  </si>
  <si>
    <t>Xã Mường Nhà</t>
  </si>
  <si>
    <t>Xã Mường Nhé</t>
  </si>
  <si>
    <t>Xã Mường Phăng</t>
  </si>
  <si>
    <t>Xã Mường Pồn</t>
  </si>
  <si>
    <t>Xã Mường Toong</t>
  </si>
  <si>
    <t>Xã Mường Tùng</t>
  </si>
  <si>
    <t>Xã Nà Bủng</t>
  </si>
  <si>
    <t>Xã Nà Hỳ</t>
  </si>
  <si>
    <t>Xã Na Sang</t>
  </si>
  <si>
    <t>Xã Na Son</t>
  </si>
  <si>
    <t>Xã Nà Tấu</t>
  </si>
  <si>
    <t>Xã Nậm Kè</t>
  </si>
  <si>
    <t>Xã Nậm Nèn</t>
  </si>
  <si>
    <t>Xã Núa Ngam</t>
  </si>
  <si>
    <t>Xã Pa Ham</t>
  </si>
  <si>
    <t>Xã Phình Giàng</t>
  </si>
  <si>
    <t>Xã Pu Nhi</t>
  </si>
  <si>
    <t>Xã Pú Nhung</t>
  </si>
  <si>
    <t>Xã Quài Tở</t>
  </si>
  <si>
    <t>Xã Quảng Lâm</t>
  </si>
  <si>
    <t>Xã Sam Mứn</t>
  </si>
  <si>
    <t>Xã Sáng Nhè</t>
  </si>
  <si>
    <t>Xã Si Pa Phìn</t>
  </si>
  <si>
    <t>Xã Sín Chải</t>
  </si>
  <si>
    <t>Xã Sín Thầu</t>
  </si>
  <si>
    <t>Xã Sính Phình</t>
  </si>
  <si>
    <t>Xã Thanh An</t>
  </si>
  <si>
    <t>Xã Thanh Nưa</t>
  </si>
  <si>
    <t>Xã Thanh Yên</t>
  </si>
  <si>
    <t>Xã Tìa Dình</t>
  </si>
  <si>
    <t>Xã Tủa Chùa</t>
  </si>
  <si>
    <t>Xã Tủa Thàng</t>
  </si>
  <si>
    <t>Xã Tuần Giáo</t>
  </si>
  <si>
    <t>Xã Xa Dung</t>
  </si>
  <si>
    <t>Đơn vị: Triệu đồng</t>
  </si>
  <si>
    <t>Dự toán năm trước chuyển sang</t>
  </si>
  <si>
    <t>Dự toán giao đầu năm</t>
  </si>
  <si>
    <t>Điều chỉnh bổ sung trong năm</t>
  </si>
  <si>
    <t>Tổng dự toán được sử dụng</t>
  </si>
  <si>
    <t>Kinh phí đã giải ngân đến 18/8/2026</t>
  </si>
  <si>
    <t>Ước thực hiện đến hết năm 2026</t>
  </si>
  <si>
    <t>Kinh phí dự kiến thu hồi</t>
  </si>
  <si>
    <t>Tổng cộng</t>
  </si>
  <si>
    <t>Nguồn kinh phí chi thường xuyên sự nghiệp KHCN, ĐMST và CĐS</t>
  </si>
  <si>
    <t>Nguồn KP sự nghiệp KHCN</t>
  </si>
  <si>
    <t>- Dự án: Chuyển đổi số trong các cơ quan Đảng;</t>
  </si>
  <si>
    <t>- Nhiệm vụ: Số hóa tài liệu trong các cơ quan, cấp ủy Đảng</t>
  </si>
  <si>
    <t>Nguồn kinh phí lồng ghép trong các sự nghiệp khác</t>
  </si>
  <si>
    <t>Nhiệm vụ: Số hóa tài liệu</t>
  </si>
  <si>
    <t>Nhiệm vụ: Sửa chữa, chuẩn hóa, tích hợp dữ liệu hệ thống thông tin điện tử</t>
  </si>
  <si>
    <t>- Nhiệm vụ: Chỉnh lý và số hóa hồ sơ người có công của Sở Nội vụ tỉnh Điện Biên</t>
  </si>
  <si>
    <t>- Nhiệm vụ: Số hóa tài liệu lưu trữ cấp huyện tỉnh Điện Biên</t>
  </si>
  <si>
    <t>Hệ thống thông tin nguồn</t>
  </si>
  <si>
    <t>Nhiệm vụ:Hệ thống AI hỗ trợ tự động xử lý hồ sơ TTHC</t>
  </si>
  <si>
    <t>Mua bản quyền TB bảo mật tường lửa</t>
  </si>
  <si>
    <t>Nâng cấp, mở rộng các dịch vụ tích hợp thông qua nền tảng tích hợp, chia sẻ dữ liệu (LGSP) tỉnh Điện Biên</t>
  </si>
  <si>
    <t>Thuê hệ thống thư điện tử công vụ tỉnh Điện Biên</t>
  </si>
  <si>
    <t>Hệ thống chứng thực điện tử</t>
  </si>
  <si>
    <t>Thuê hệ thống thông tin báo cáo</t>
  </si>
  <si>
    <t xml:space="preserve">Chuyển đổi số </t>
  </si>
  <si>
    <t>Kinh phí vận hành nền tảng thành phố thông minh</t>
  </si>
  <si>
    <t>Xây dựng bộ lọc liệu số ứng dụng AI phục vụ giáo dục chính trị và nâng cao nghiệp vụ đáp ứng yêu cầu tinh gọn, sắp xếp bộ máy hành chính tại tỉnh Điện Biên</t>
  </si>
  <si>
    <t>Xây dựng hệ thống du lịch thông minh tỉnh Điện Biên</t>
  </si>
  <si>
    <t xml:space="preserve"> - Chỉnh lý, số hoá tài liệu </t>
  </si>
  <si>
    <t xml:space="preserve"> - Phòng họp trực tuyến</t>
  </si>
  <si>
    <t>Nguồn vốn đầu tư công</t>
  </si>
  <si>
    <t>Xây dựng phòng thí nghiệm, thử nghiệm và thực nghiệm công nghệ sinh học, nông nghiệp công nghệ cao Trung tâm thông tin và ứng dụng tiến bộ KHCN</t>
  </si>
  <si>
    <t>Đầu tư thiết bị trung tâm kỹ thuật tiêu chuẩn đo lường chất lượng tỉnh Điện Biên</t>
  </si>
  <si>
    <r>
      <t xml:space="preserve">Phụ lục 10
CHI TIẾT DỰ TOÁN VÀ SỐ GIẢI NGÂN KINH PHÍ KHCN, ĐMST VÀ CĐS CẤP XÃ
</t>
    </r>
    <r>
      <rPr>
        <i/>
        <sz val="12"/>
        <rFont val="Times New Roman"/>
        <family val="1"/>
        <charset val="163"/>
      </rPr>
      <t>(kèm theo Báo cáo số    -BC/BCĐ, ngày …./9/2026 của Ban Chỉ đạo tỉnh)</t>
    </r>
    <r>
      <rPr>
        <b/>
        <sz val="12"/>
        <rFont val="Times New Roman"/>
        <family val="1"/>
      </rPr>
      <t xml:space="preserve">
-----</t>
    </r>
  </si>
  <si>
    <t>Đơn vị tính: triệu đồng</t>
  </si>
  <si>
    <r>
      <t xml:space="preserve">Phụ lục 11
KINH PHÍ CHI CHO KHCN, ĐMST VÀ CĐS DỰ KIẾN THU HỒI TỪ CÁC CƠ QUAN, ĐƠN VỊ 
</t>
    </r>
    <r>
      <rPr>
        <i/>
        <sz val="12"/>
        <color theme="1"/>
        <rFont val="Times New Roman"/>
        <family val="1"/>
        <charset val="163"/>
      </rPr>
      <t>(kèm theo Báo cáo số    -BC/BCĐ, ngày …./9/2026 của Ban Chỉ đạo tỉnh)
-----</t>
    </r>
  </si>
  <si>
    <t>Tăng thêm 115 triệu đồng so với số giao tại Quyết định số 2828/QĐ-UBND ngày 12/12/2025 của UBND tỉnh</t>
  </si>
  <si>
    <t>Tăng thêm 10.038 triệu đồng theo QĐ số 1826/QĐ-UBND ngày 14/8/2026 của UBND tỉnh</t>
  </si>
  <si>
    <t>1654/QĐ-UBND ngày 24/7/2026</t>
  </si>
  <si>
    <t>Theo ý kiến đề xuất của Sở KHCN tại Công văn số 3871/SKHCN-VP ngày 07/9/2026 về việc rà soát nội dungtheo Kết luận của Thường trực Tỉnh ủy tại cuộc họp ngày 12/8/2026</t>
  </si>
  <si>
    <t>Xây dựng cơ sở dữ liệu nguồn điện, lưới điện và cơ sở năng lượng khác để vận hành cơ sở dữ liệu và cập nhật thường xuyên phục vụ công tác quản lý nhà nước trên địa bàn tỉnh</t>
  </si>
  <si>
    <t>Đơn vị đề nghị lùi thời gian thực hiện sang năm 2027</t>
  </si>
  <si>
    <t xml:space="preserve">Dự án thực hiện rà soát, đánh giá lại theo kết luận của TTTU tại cuộc họp ngày 12/8/2026; </t>
  </si>
  <si>
    <t>TT xúc tiến đầu tư, thương mại và Du lịch</t>
  </si>
  <si>
    <t>Thuê dịch vụ công nghệ số phần mềm kiểm điểm, đánh
giá, xếp loại chất lượng tập thể, cá nhân trong hệ thống chính trị tỉnh Điện Biên</t>
  </si>
  <si>
    <t>Theo ý kiến đề xuất của Sở KHCN tại Công văn số 3871/SKHCN-VP ngày 07/9/2026 về việc rà soát nội dung rà soát nội dung theo Kết luận của Thường trực Tỉnh ủy tại cuộc họp ngày 12/8/2026</t>
  </si>
  <si>
    <t>Tham mưu kiện toàn Tiểu ban An ninh an toàn thông tin, đảm bảo an ninh dữ liệu, bí mật nhà nước, bảo vệ dữ liệu cá nhân</t>
  </si>
  <si>
    <r>
      <t>Phụ lục 1
Tiến độ thực hiện nhiệm vụ Nghị quyết số 57-NQ/TW Trung ương giao trên hệ thống theo dõi Nghị quyết https://theodoinq.dcs.vn</t>
    </r>
    <r>
      <rPr>
        <b/>
        <sz val="16"/>
        <color theme="1"/>
        <rFont val="Times New Roman"/>
        <family val="1"/>
      </rPr>
      <t xml:space="preserve">
</t>
    </r>
    <r>
      <rPr>
        <i/>
        <sz val="16"/>
        <color theme="1"/>
        <rFont val="Times New Roman"/>
        <family val="1"/>
      </rPr>
      <t>(kèm theo Báo cáo số    -BC/BCĐ, ngày …./9/2026 của Ban Chỉ đạo tỉnh)
-----</t>
    </r>
  </si>
  <si>
    <t>- Ngày 21/7/2026, UBND tỉnh đã ban hành Quyết định số 1612/QĐ-UBND về phê duyệt chủ trương và dự kiến kinh phí thực hiện dự án: Ứng dụng hệ thống tưới tiết kiệm thông minh tích hợp công nghệ cảm biến IoT, AI trong trồng cà phê, mắc ca, dứa, chanh leo tỉnh Điện Biên (2.807 triệu đồng). 
-  Sở Nông nghiệp và Môi trường có trách nhiệm tiếp thu đầy đủ các ý kiến thẩm định của Sở Tài chính tại Báo cáo số 4857/BC-STC ngày 14/7/2026; tổ chức triển khai thực hiện các bước tiếp theo của dự án đảm bảo tuân thủ theo quy định của pháp luật hiện hành.</t>
  </si>
  <si>
    <r>
      <t xml:space="preserve">Phụ lục 5
KẾT QUẢ THỰC HIỆN CÁC MỤC TIÊU NĂM 2026 (theo Kế hoạch số 33-KH/BCĐ của Ban Chỉ đạo tỉnh)
</t>
    </r>
    <r>
      <rPr>
        <i/>
        <sz val="14"/>
        <color theme="1"/>
        <rFont val="Times New Roman"/>
        <family val="1"/>
      </rPr>
      <t>(kèm theo Báo cáo số 50-BC/BCĐ, ngày 26/6/2026 của Ban Chỉ đạo tỉnh)
-----</t>
    </r>
  </si>
  <si>
    <r>
      <t xml:space="preserve">Phụ lục 6
Tổng hợp kết quả thực hiện nhiệm vụ được giao tại Thông báo số 53-TB/BCĐ của Ban Chỉ đạo tỉnh
</t>
    </r>
    <r>
      <rPr>
        <i/>
        <sz val="14"/>
        <rFont val="Times New Roman"/>
        <family val="1"/>
      </rPr>
      <t>(Kèm theo Báo cáo số      -BC/BCĐ, ngày      /9/2026 của Ban Chỉ đạo tỉnh)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</si>
</sst>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_-* #,##0.00_-;\-* #,##0.00_-;_-* &quot;-&quot;??_-;_-@_-"/>
    <numFmt numFmtId="165" formatCode="_-* #,##0.00\ &quot;₫&quot;_-;\-* #,##0.00\ &quot;₫&quot;_-;_-* &quot;-&quot;??\ &quot;₫&quot;_-;_-@_-"/>
    <numFmt numFmtId="166" formatCode="dd\-mm\-yyyy"/>
    <numFmt numFmtId="167" formatCode="0.0%"/>
    <numFmt numFmtId="168" formatCode="dd/mm/yyyy;@"/>
    <numFmt numFmtId="169" formatCode="_-* #,##0_-;\-* #,##0_-;_-* &quot;-&quot;??_-;_-@"/>
    <numFmt numFmtId="170" formatCode="d/m/yyyy"/>
    <numFmt numFmtId="171" formatCode="#,##0.00;\-#,##0.00;&quot;-&quot;"/>
    <numFmt numFmtId="172" formatCode="#,##0;\-#,##0;&quot;-&quot;"/>
    <numFmt numFmtId="173" formatCode="#,##0_ ;\-#,##0\ "/>
    <numFmt numFmtId="174" formatCode="_-* #,##0_-;\-* #,##0_-;_-* &quot;-&quot;??_-;_-@_-"/>
    <numFmt numFmtId="175" formatCode="_-* #,##0.0000_-;\-* #,##0.0000_-;_-* &quot;-&quot;??_-;_-@_-"/>
  </numFmts>
  <fonts count="74">
    <font>
      <sz val="11"/>
      <color theme="1"/>
      <name val="Calibri"/>
      <family val="2"/>
      <scheme val="minor"/>
    </font>
    <font>
      <b/>
      <sz val="12"/>
      <color theme="1"/>
      <name val="Times New Roman"/>
      <family val="1"/>
    </font>
    <font>
      <i/>
      <sz val="12"/>
      <color theme="1"/>
      <name val="Times New Roman"/>
      <family val="1"/>
    </font>
    <font>
      <sz val="12"/>
      <color theme="1"/>
      <name val="Times New Roman"/>
      <family val="1"/>
    </font>
    <font>
      <sz val="12"/>
      <color theme="1"/>
      <name val="Calibri"/>
      <family val="2"/>
      <scheme val="minor"/>
    </font>
    <font>
      <b/>
      <sz val="12"/>
      <name val="Times New Roman"/>
      <family val="1"/>
    </font>
    <font>
      <sz val="12"/>
      <name val="Times New Roman"/>
      <family val="1"/>
    </font>
    <font>
      <sz val="11"/>
      <color theme="1"/>
      <name val="Times New Roman"/>
      <family val="1"/>
    </font>
    <font>
      <sz val="12"/>
      <color theme="1"/>
      <name val="Cambria"/>
      <family val="1"/>
      <scheme val="major"/>
    </font>
    <font>
      <sz val="8"/>
      <name val="Calibri"/>
      <family val="2"/>
      <scheme val="minor"/>
    </font>
    <font>
      <sz val="12"/>
      <color rgb="FFFF0000"/>
      <name val="Times New Roman"/>
      <family val="1"/>
    </font>
    <font>
      <sz val="11"/>
      <color rgb="FF006100"/>
      <name val="Calibri"/>
      <family val="2"/>
      <scheme val="minor"/>
    </font>
    <font>
      <sz val="11"/>
      <color rgb="FF9C0006"/>
      <name val="Calibri"/>
      <family val="2"/>
      <scheme val="minor"/>
    </font>
    <font>
      <sz val="11"/>
      <color rgb="FF9C5700"/>
      <name val="Calibri"/>
      <family val="2"/>
      <scheme val="minor"/>
    </font>
    <font>
      <b/>
      <sz val="11"/>
      <color rgb="FFFA7D00"/>
      <name val="Calibri"/>
      <family val="2"/>
      <scheme val="minor"/>
    </font>
    <font>
      <sz val="12"/>
      <color theme="1"/>
      <name val="Cambria"/>
      <family val="1"/>
      <charset val="163"/>
      <scheme val="major"/>
    </font>
    <font>
      <sz val="12"/>
      <color rgb="FFFF0000"/>
      <name val="Cambria"/>
      <family val="1"/>
      <charset val="163"/>
      <scheme val="major"/>
    </font>
    <font>
      <b/>
      <sz val="12"/>
      <color rgb="FF006100"/>
      <name val="Cambria"/>
      <family val="1"/>
      <charset val="163"/>
      <scheme val="major"/>
    </font>
    <font>
      <b/>
      <sz val="12"/>
      <color rgb="FF9C5700"/>
      <name val="Cambria"/>
      <family val="1"/>
      <charset val="163"/>
      <scheme val="major"/>
    </font>
    <font>
      <b/>
      <sz val="16"/>
      <color theme="1"/>
      <name val="Times New Roman"/>
      <family val="1"/>
    </font>
    <font>
      <i/>
      <sz val="16"/>
      <color theme="1"/>
      <name val="Times New Roman"/>
      <family val="1"/>
    </font>
    <font>
      <b/>
      <sz val="12"/>
      <name val="Cambria"/>
      <family val="1"/>
      <charset val="163"/>
      <scheme val="major"/>
    </font>
    <font>
      <b/>
      <sz val="12"/>
      <color rgb="FFFA7D00"/>
      <name val="Cambria"/>
      <family val="1"/>
      <charset val="163"/>
      <scheme val="major"/>
    </font>
    <font>
      <b/>
      <sz val="12"/>
      <color rgb="FF9C0006"/>
      <name val="Cambria"/>
      <family val="1"/>
      <charset val="163"/>
      <scheme val="major"/>
    </font>
    <font>
      <b/>
      <sz val="12"/>
      <color theme="1"/>
      <name val="Cambria"/>
      <family val="1"/>
      <charset val="163"/>
      <scheme val="major"/>
    </font>
    <font>
      <sz val="12"/>
      <name val="Calibri"/>
      <family val="2"/>
      <charset val="163"/>
      <scheme val="minor"/>
    </font>
    <font>
      <i/>
      <sz val="12"/>
      <name val="Times New Roman"/>
      <family val="1"/>
    </font>
    <font>
      <sz val="12"/>
      <name val="Calibri"/>
      <family val="2"/>
    </font>
    <font>
      <b/>
      <sz val="12"/>
      <name val="Times New Roman"/>
      <family val="1"/>
      <charset val="163"/>
    </font>
    <font>
      <sz val="12"/>
      <name val="Calibri"/>
      <family val="2"/>
      <scheme val="minor"/>
    </font>
    <font>
      <b/>
      <sz val="12"/>
      <name val="Calibri"/>
      <family val="2"/>
      <scheme val="minor"/>
    </font>
    <font>
      <sz val="12"/>
      <name val="Times New Roman"/>
      <family val="1"/>
      <charset val="163"/>
    </font>
    <font>
      <b/>
      <sz val="12"/>
      <name val="Calibri"/>
      <family val="2"/>
      <charset val="163"/>
      <scheme val="minor"/>
    </font>
    <font>
      <b/>
      <sz val="12"/>
      <color rgb="FFFF0000"/>
      <name val="Times New Roman"/>
      <family val="1"/>
    </font>
    <font>
      <sz val="12"/>
      <color rgb="FFFF0000"/>
      <name val="Calibri"/>
      <family val="2"/>
      <scheme val="minor"/>
    </font>
    <font>
      <b/>
      <sz val="12"/>
      <color rgb="FFFF0000"/>
      <name val="Times New Roman"/>
      <family val="1"/>
      <charset val="163"/>
    </font>
    <font>
      <b/>
      <sz val="12"/>
      <color rgb="FFFF0000"/>
      <name val="Calibri"/>
      <family val="2"/>
      <charset val="163"/>
      <scheme val="minor"/>
    </font>
    <font>
      <i/>
      <sz val="12"/>
      <name val="Times New Roman"/>
      <family val="1"/>
      <charset val="163"/>
    </font>
    <font>
      <sz val="10"/>
      <color rgb="FF000000"/>
      <name val="Calibri"/>
      <family val="2"/>
      <charset val="163"/>
      <scheme val="minor"/>
    </font>
    <font>
      <sz val="13"/>
      <color rgb="FF000000"/>
      <name val="Times New Roman"/>
      <family val="1"/>
      <charset val="163"/>
    </font>
    <font>
      <sz val="13"/>
      <color rgb="FFFF0000"/>
      <name val="Times New Roman"/>
      <family val="1"/>
      <charset val="163"/>
    </font>
    <font>
      <sz val="14"/>
      <name val="Times New Roman"/>
      <family val="1"/>
      <charset val="163"/>
    </font>
    <font>
      <b/>
      <sz val="14"/>
      <name val="Times New Roman"/>
      <family val="1"/>
      <charset val="163"/>
    </font>
    <font>
      <b/>
      <sz val="14"/>
      <color theme="1"/>
      <name val="Times New Roman"/>
      <family val="1"/>
      <charset val="163"/>
    </font>
    <font>
      <sz val="14"/>
      <color theme="1"/>
      <name val="Times New Roman"/>
      <family val="1"/>
      <charset val="163"/>
    </font>
    <font>
      <u/>
      <sz val="14"/>
      <color rgb="FF0000FF"/>
      <name val="Times New Roman"/>
      <family val="1"/>
      <charset val="163"/>
    </font>
    <font>
      <u/>
      <sz val="14"/>
      <color rgb="FF1155CC"/>
      <name val="Times New Roman"/>
      <family val="1"/>
      <charset val="163"/>
    </font>
    <font>
      <b/>
      <sz val="14"/>
      <name val="Times New Roman"/>
      <family val="1"/>
    </font>
    <font>
      <sz val="14"/>
      <name val="Times New Roman"/>
      <family val="1"/>
    </font>
    <font>
      <sz val="12"/>
      <color rgb="FF000000"/>
      <name val="Times New Roman"/>
      <family val="1"/>
    </font>
    <font>
      <b/>
      <sz val="14"/>
      <color theme="1"/>
      <name val="Times New Roman"/>
      <family val="1"/>
    </font>
    <font>
      <i/>
      <sz val="14"/>
      <color theme="1"/>
      <name val="Times New Roman"/>
      <family val="1"/>
    </font>
    <font>
      <i/>
      <sz val="14"/>
      <name val="Times New Roman"/>
      <family val="1"/>
    </font>
    <font>
      <sz val="14"/>
      <color theme="1"/>
      <name val="Times New Roman"/>
      <family val="1"/>
    </font>
    <font>
      <b/>
      <u/>
      <sz val="12"/>
      <name val="Times New Roman"/>
      <family val="1"/>
    </font>
    <font>
      <b/>
      <sz val="12"/>
      <color rgb="FFFF0000"/>
      <name val="Cambria"/>
      <family val="1"/>
      <charset val="163"/>
      <scheme val="major"/>
    </font>
    <font>
      <sz val="12"/>
      <name val="Calibri"/>
      <family val="2"/>
      <scheme val="minor"/>
    </font>
    <font>
      <sz val="10"/>
      <name val="Times New Roman"/>
      <family val="1"/>
    </font>
    <font>
      <sz val="10"/>
      <color rgb="FF000000"/>
      <name val="Calibri"/>
      <family val="2"/>
      <scheme val="minor"/>
    </font>
    <font>
      <sz val="12"/>
      <color theme="1"/>
      <name val="Times New Roman"/>
      <family val="2"/>
    </font>
    <font>
      <b/>
      <sz val="11"/>
      <color theme="1"/>
      <name val="Times New Roman"/>
      <family val="1"/>
    </font>
    <font>
      <sz val="10"/>
      <color theme="1"/>
      <name val="Times New Roman"/>
      <family val="1"/>
    </font>
    <font>
      <sz val="12"/>
      <name val="Times New Roman"/>
      <family val="2"/>
    </font>
    <font>
      <sz val="12"/>
      <name val="Arial Narrow"/>
      <family val="2"/>
    </font>
    <font>
      <i/>
      <sz val="12"/>
      <color theme="1"/>
      <name val="Times New Roman"/>
      <family val="1"/>
      <charset val="163"/>
    </font>
    <font>
      <b/>
      <sz val="12"/>
      <name val="Arial Narrow"/>
      <family val="2"/>
    </font>
    <font>
      <b/>
      <sz val="10"/>
      <name val="Times New Roman"/>
      <family val="1"/>
    </font>
    <font>
      <sz val="12"/>
      <name val="Arial Narrow"/>
      <family val="2"/>
      <charset val="163"/>
    </font>
    <font>
      <sz val="10"/>
      <color rgb="FFFF0000"/>
      <name val="Times New Roman"/>
      <family val="1"/>
    </font>
    <font>
      <sz val="12"/>
      <name val="TimesNewRomanPS-BoldMT"/>
    </font>
    <font>
      <sz val="11"/>
      <name val="Calibri"/>
      <family val="2"/>
      <scheme val="minor"/>
    </font>
    <font>
      <b/>
      <sz val="14"/>
      <color rgb="FF006100"/>
      <name val="Times New Roman"/>
      <family val="1"/>
    </font>
    <font>
      <b/>
      <sz val="14"/>
      <color rgb="FF9C5700"/>
      <name val="Times New Roman"/>
      <family val="1"/>
    </font>
    <font>
      <sz val="14"/>
      <color rgb="FFFF0000"/>
      <name val="Times New Roman"/>
      <family val="1"/>
    </font>
  </fonts>
  <fills count="11">
    <fill>
      <patternFill patternType="none"/>
    </fill>
    <fill>
      <patternFill patternType="gray125"/>
    </fill>
    <fill>
      <patternFill patternType="solid">
        <fgColor theme="0"/>
        <bgColor indexed="64"/>
      </patternFill>
    </fill>
    <fill>
      <patternFill patternType="solid">
        <fgColor rgb="FFF5D9A7"/>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92D050"/>
        <bgColor indexed="64"/>
      </patternFill>
    </fill>
    <fill>
      <patternFill patternType="solid">
        <fgColor rgb="FF00B0F0"/>
        <bgColor indexed="64"/>
      </patternFill>
    </fill>
  </fills>
  <borders count="4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auto="1"/>
      </left>
      <right style="medium">
        <color indexed="64"/>
      </right>
      <top style="medium">
        <color indexed="64"/>
      </top>
      <bottom/>
      <diagonal/>
    </border>
    <border>
      <left style="thin">
        <color auto="1"/>
      </left>
      <right style="medium">
        <color indexed="64"/>
      </right>
      <top/>
      <bottom/>
      <diagonal/>
    </border>
    <border>
      <left style="thin">
        <color auto="1"/>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medium">
        <color indexed="64"/>
      </bottom>
      <diagonal/>
    </border>
    <border>
      <left style="thin">
        <color auto="1"/>
      </left>
      <right style="medium">
        <color indexed="64"/>
      </right>
      <top style="medium">
        <color indexed="64"/>
      </top>
      <bottom style="medium">
        <color indexed="64"/>
      </bottom>
      <diagonal/>
    </border>
    <border>
      <left style="thin">
        <color rgb="FF7F7F7F"/>
      </left>
      <right style="thin">
        <color rgb="FF7F7F7F"/>
      </right>
      <top style="thin">
        <color rgb="FF7F7F7F"/>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rgb="FF000000"/>
      </right>
      <top style="thin">
        <color rgb="FF000000"/>
      </top>
      <bottom/>
      <diagonal/>
    </border>
    <border>
      <left style="thin">
        <color auto="1"/>
      </left>
      <right style="thin">
        <color auto="1"/>
      </right>
      <top style="thin">
        <color auto="1"/>
      </top>
      <bottom/>
      <diagonal/>
    </border>
    <border>
      <left style="thin">
        <color rgb="FF000000"/>
      </left>
      <right/>
      <top style="thin">
        <color rgb="FF000000"/>
      </top>
      <bottom/>
      <diagonal/>
    </border>
    <border>
      <left style="thin">
        <color indexed="64"/>
      </left>
      <right style="thin">
        <color indexed="64"/>
      </right>
      <top/>
      <bottom/>
      <diagonal/>
    </border>
    <border>
      <left style="thin">
        <color auto="1"/>
      </left>
      <right style="medium">
        <color indexed="64"/>
      </right>
      <top style="thin">
        <color auto="1"/>
      </top>
      <bottom/>
      <diagonal/>
    </border>
    <border>
      <left style="medium">
        <color indexed="64"/>
      </left>
      <right style="thin">
        <color auto="1"/>
      </right>
      <top/>
      <bottom/>
      <diagonal/>
    </border>
  </borders>
  <cellStyleXfs count="12">
    <xf numFmtId="0" fontId="0" fillId="0" borderId="0"/>
    <xf numFmtId="0" fontId="11" fillId="5" borderId="0" applyNumberFormat="0" applyBorder="0" applyAlignment="0" applyProtection="0"/>
    <xf numFmtId="0" fontId="12" fillId="6" borderId="0" applyNumberFormat="0" applyBorder="0" applyAlignment="0" applyProtection="0"/>
    <xf numFmtId="0" fontId="13" fillId="7" borderId="0" applyNumberFormat="0" applyBorder="0" applyAlignment="0" applyProtection="0"/>
    <xf numFmtId="0" fontId="14" fillId="8" borderId="3" applyNumberFormat="0" applyAlignment="0" applyProtection="0"/>
    <xf numFmtId="0" fontId="25" fillId="0" borderId="0"/>
    <xf numFmtId="165" fontId="29" fillId="0" borderId="0" applyFont="0" applyFill="0" applyBorder="0" applyAlignment="0" applyProtection="0"/>
    <xf numFmtId="0" fontId="6" fillId="0" borderId="0"/>
    <xf numFmtId="0" fontId="38" fillId="0" borderId="0"/>
    <xf numFmtId="0" fontId="56" fillId="0" borderId="0"/>
    <xf numFmtId="0" fontId="59" fillId="0" borderId="0"/>
    <xf numFmtId="164" fontId="59" fillId="0" borderId="0" applyFont="0" applyFill="0" applyBorder="0" applyAlignment="0" applyProtection="0"/>
  </cellStyleXfs>
  <cellXfs count="427">
    <xf numFmtId="0" fontId="0" fillId="0" borderId="0" xfId="0"/>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4" fillId="0" borderId="0" xfId="0" applyFont="1"/>
    <xf numFmtId="0" fontId="4" fillId="0" borderId="0" xfId="0" applyFont="1" applyAlignment="1">
      <alignment wrapText="1"/>
    </xf>
    <xf numFmtId="0" fontId="3" fillId="0" borderId="0" xfId="0" applyFont="1" applyAlignment="1">
      <alignment wrapText="1"/>
    </xf>
    <xf numFmtId="0" fontId="4"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horizontal="center" wrapText="1"/>
    </xf>
    <xf numFmtId="0" fontId="3" fillId="0" borderId="1" xfId="0" quotePrefix="1" applyFont="1" applyBorder="1" applyAlignment="1">
      <alignment vertical="center" wrapText="1"/>
    </xf>
    <xf numFmtId="0" fontId="7" fillId="0" borderId="0" xfId="0" applyFont="1" applyAlignment="1">
      <alignment wrapText="1"/>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9" fontId="3" fillId="0" borderId="1" xfId="0" applyNumberFormat="1" applyFont="1" applyBorder="1" applyAlignment="1">
      <alignment horizontal="center" vertical="center" wrapText="1"/>
    </xf>
    <xf numFmtId="10" fontId="3" fillId="0" borderId="1" xfId="0" applyNumberFormat="1" applyFont="1" applyBorder="1" applyAlignment="1">
      <alignment horizontal="center" vertical="center" wrapText="1"/>
    </xf>
    <xf numFmtId="0" fontId="7" fillId="0" borderId="0" xfId="0" applyFont="1" applyAlignment="1">
      <alignment horizontal="center" vertical="center" wrapText="1"/>
    </xf>
    <xf numFmtId="0" fontId="3" fillId="0" borderId="0" xfId="0" applyFont="1" applyAlignment="1">
      <alignment horizontal="center" vertical="center" wrapText="1"/>
    </xf>
    <xf numFmtId="0" fontId="6" fillId="2" borderId="0" xfId="0" applyFont="1" applyFill="1" applyAlignment="1">
      <alignment wrapText="1"/>
    </xf>
    <xf numFmtId="0" fontId="3" fillId="0" borderId="0" xfId="0" applyFont="1" applyAlignment="1">
      <alignment horizontal="center" wrapText="1"/>
    </xf>
    <xf numFmtId="167" fontId="3" fillId="0" borderId="1" xfId="0" applyNumberFormat="1" applyFont="1" applyBorder="1" applyAlignment="1">
      <alignment horizontal="center" vertical="center" wrapText="1"/>
    </xf>
    <xf numFmtId="0" fontId="1" fillId="0" borderId="1" xfId="0" applyFont="1" applyBorder="1" applyAlignment="1">
      <alignment vertical="center" wrapText="1"/>
    </xf>
    <xf numFmtId="14" fontId="3" fillId="0" borderId="1" xfId="0" applyNumberFormat="1" applyFont="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14" fontId="15" fillId="0" borderId="1" xfId="0" applyNumberFormat="1" applyFont="1" applyBorder="1" applyAlignment="1">
      <alignment horizontal="center" vertical="center" wrapText="1"/>
    </xf>
    <xf numFmtId="0" fontId="5" fillId="9" borderId="1" xfId="0" applyFont="1" applyFill="1" applyBorder="1" applyAlignment="1">
      <alignment horizontal="center" vertical="center" wrapText="1"/>
    </xf>
    <xf numFmtId="0" fontId="17" fillId="5" borderId="1" xfId="1" applyFont="1" applyBorder="1" applyAlignment="1">
      <alignment horizontal="center" vertical="center" wrapText="1"/>
    </xf>
    <xf numFmtId="0" fontId="18" fillId="7" borderId="1" xfId="3" applyFont="1" applyBorder="1" applyAlignment="1">
      <alignment horizontal="center" vertical="center" wrapText="1"/>
    </xf>
    <xf numFmtId="0" fontId="15" fillId="0" borderId="1" xfId="0" applyFont="1" applyBorder="1" applyAlignment="1">
      <alignment wrapText="1"/>
    </xf>
    <xf numFmtId="0" fontId="21" fillId="9"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quotePrefix="1" applyFont="1" applyBorder="1" applyAlignment="1">
      <alignment vertical="center" wrapText="1"/>
    </xf>
    <xf numFmtId="0" fontId="23" fillId="6" borderId="1" xfId="2" applyFont="1" applyBorder="1" applyAlignment="1">
      <alignment horizontal="center" vertical="center" wrapText="1"/>
    </xf>
    <xf numFmtId="14" fontId="21" fillId="9" borderId="1" xfId="0" applyNumberFormat="1" applyFont="1" applyFill="1" applyBorder="1" applyAlignment="1">
      <alignment horizontal="center" vertical="center" wrapText="1"/>
    </xf>
    <xf numFmtId="14" fontId="15" fillId="0" borderId="1" xfId="0" applyNumberFormat="1" applyFont="1" applyBorder="1" applyAlignment="1">
      <alignment wrapText="1"/>
    </xf>
    <xf numFmtId="14" fontId="16" fillId="0" borderId="1" xfId="0" applyNumberFormat="1" applyFont="1" applyBorder="1" applyAlignment="1">
      <alignment horizontal="center" vertical="center" wrapText="1"/>
    </xf>
    <xf numFmtId="0" fontId="21" fillId="9" borderId="1" xfId="0" applyFont="1" applyFill="1" applyBorder="1" applyAlignment="1">
      <alignment horizontal="left" vertical="center" wrapText="1"/>
    </xf>
    <xf numFmtId="0" fontId="25" fillId="0" borderId="0" xfId="5"/>
    <xf numFmtId="0" fontId="6" fillId="0" borderId="0" xfId="5" applyFont="1"/>
    <xf numFmtId="0" fontId="5" fillId="0" borderId="0" xfId="5" applyFont="1" applyAlignment="1">
      <alignment horizontal="center" vertical="center"/>
    </xf>
    <xf numFmtId="169" fontId="28" fillId="0" borderId="0" xfId="5" applyNumberFormat="1" applyFont="1"/>
    <xf numFmtId="0" fontId="28" fillId="0" borderId="0" xfId="5" applyFont="1"/>
    <xf numFmtId="0" fontId="29" fillId="0" borderId="0" xfId="5" applyFont="1"/>
    <xf numFmtId="169" fontId="6" fillId="0" borderId="0" xfId="5" applyNumberFormat="1" applyFont="1"/>
    <xf numFmtId="0" fontId="30" fillId="0" borderId="0" xfId="5" applyFont="1"/>
    <xf numFmtId="169" fontId="31" fillId="0" borderId="0" xfId="5" applyNumberFormat="1" applyFont="1" applyAlignment="1">
      <alignment horizontal="center"/>
    </xf>
    <xf numFmtId="0" fontId="31" fillId="0" borderId="0" xfId="5" applyFont="1" applyAlignment="1">
      <alignment horizontal="center"/>
    </xf>
    <xf numFmtId="0" fontId="25" fillId="0" borderId="0" xfId="5" applyAlignment="1">
      <alignment horizontal="center"/>
    </xf>
    <xf numFmtId="169" fontId="31" fillId="0" borderId="0" xfId="5" applyNumberFormat="1" applyFont="1"/>
    <xf numFmtId="0" fontId="31" fillId="0" borderId="0" xfId="5" applyFont="1"/>
    <xf numFmtId="0" fontId="32" fillId="0" borderId="0" xfId="5" applyFont="1"/>
    <xf numFmtId="0" fontId="31" fillId="0" borderId="0" xfId="5" applyFont="1" applyAlignment="1">
      <alignment horizontal="center" vertical="center"/>
    </xf>
    <xf numFmtId="0" fontId="5" fillId="0" borderId="0" xfId="5" applyFont="1"/>
    <xf numFmtId="0" fontId="33" fillId="0" borderId="0" xfId="5" applyFont="1"/>
    <xf numFmtId="0" fontId="34" fillId="0" borderId="0" xfId="5" applyFont="1"/>
    <xf numFmtId="0" fontId="35" fillId="0" borderId="0" xfId="5" applyFont="1"/>
    <xf numFmtId="0" fontId="36" fillId="0" borderId="0" xfId="5" applyFont="1"/>
    <xf numFmtId="0" fontId="38" fillId="0" borderId="0" xfId="8"/>
    <xf numFmtId="0" fontId="39" fillId="0" borderId="1" xfId="8" applyFont="1" applyBorder="1" applyAlignment="1">
      <alignment vertical="center" wrapText="1"/>
    </xf>
    <xf numFmtId="0" fontId="39" fillId="0" borderId="1" xfId="8" applyFont="1" applyBorder="1" applyAlignment="1">
      <alignment horizontal="center" vertical="center" wrapText="1"/>
    </xf>
    <xf numFmtId="0" fontId="5" fillId="9" borderId="1" xfId="0" applyFont="1" applyFill="1" applyBorder="1" applyAlignment="1">
      <alignment horizontal="left" vertical="center" wrapText="1"/>
    </xf>
    <xf numFmtId="0" fontId="43" fillId="0" borderId="5" xfId="8" applyFont="1" applyBorder="1" applyAlignment="1">
      <alignment horizontal="center" vertical="center" wrapText="1"/>
    </xf>
    <xf numFmtId="0" fontId="44" fillId="0" borderId="0" xfId="8" applyFont="1"/>
    <xf numFmtId="0" fontId="43" fillId="0" borderId="5" xfId="8" applyFont="1" applyBorder="1" applyAlignment="1">
      <alignment horizontal="left" vertical="center" wrapText="1"/>
    </xf>
    <xf numFmtId="0" fontId="45" fillId="0" borderId="5" xfId="8" applyFont="1" applyBorder="1" applyAlignment="1">
      <alignment horizontal="left" vertical="center" wrapText="1"/>
    </xf>
    <xf numFmtId="0" fontId="44" fillId="0" borderId="5" xfId="8" applyFont="1" applyBorder="1" applyAlignment="1">
      <alignment vertical="center" wrapText="1"/>
    </xf>
    <xf numFmtId="0" fontId="44" fillId="0" borderId="5" xfId="8" quotePrefix="1" applyFont="1" applyBorder="1" applyAlignment="1">
      <alignment vertical="center" wrapText="1"/>
    </xf>
    <xf numFmtId="0" fontId="44" fillId="0" borderId="5" xfId="8" applyFont="1" applyBorder="1" applyAlignment="1">
      <alignment horizontal="left" vertical="center" wrapText="1"/>
    </xf>
    <xf numFmtId="0" fontId="44" fillId="0" borderId="5" xfId="8" quotePrefix="1" applyFont="1" applyBorder="1" applyAlignment="1">
      <alignment horizontal="left" vertical="center" wrapText="1"/>
    </xf>
    <xf numFmtId="0" fontId="45" fillId="0" borderId="5" xfId="8" applyFont="1" applyBorder="1" applyAlignment="1">
      <alignment vertical="center" wrapText="1"/>
    </xf>
    <xf numFmtId="0" fontId="47" fillId="9" borderId="1" xfId="0" applyFont="1" applyFill="1" applyBorder="1" applyAlignment="1">
      <alignment horizontal="left" vertical="center" wrapText="1"/>
    </xf>
    <xf numFmtId="0" fontId="19" fillId="0" borderId="0" xfId="0" applyFont="1" applyAlignment="1">
      <alignment wrapText="1"/>
    </xf>
    <xf numFmtId="0" fontId="48" fillId="0" borderId="5" xfId="8" quotePrefix="1" applyFont="1" applyBorder="1" applyAlignment="1">
      <alignment horizontal="left" vertical="center" wrapText="1"/>
    </xf>
    <xf numFmtId="0" fontId="48" fillId="0" borderId="5" xfId="8" applyFont="1" applyBorder="1" applyAlignment="1">
      <alignment horizontal="left" vertical="center" wrapText="1"/>
    </xf>
    <xf numFmtId="170" fontId="48" fillId="0" borderId="5" xfId="8" applyNumberFormat="1" applyFont="1" applyBorder="1" applyAlignment="1">
      <alignment horizontal="left" vertical="center" wrapText="1"/>
    </xf>
    <xf numFmtId="0" fontId="6"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justify" vertical="center" wrapText="1"/>
    </xf>
    <xf numFmtId="0" fontId="6"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2" borderId="0" xfId="0" applyFont="1" applyFill="1"/>
    <xf numFmtId="0" fontId="49" fillId="0" borderId="1" xfId="0" applyFont="1" applyBorder="1" applyAlignment="1">
      <alignment horizontal="left" vertical="center" wrapText="1"/>
    </xf>
    <xf numFmtId="14" fontId="49"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21" fillId="3" borderId="11"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21" fillId="3" borderId="13" xfId="0" applyFont="1" applyFill="1" applyBorder="1" applyAlignment="1">
      <alignment horizontal="center" vertical="center" wrapText="1"/>
    </xf>
    <xf numFmtId="0" fontId="21" fillId="3" borderId="34" xfId="0" applyFont="1" applyFill="1" applyBorder="1" applyAlignment="1">
      <alignment horizontal="center" vertical="center" wrapText="1"/>
    </xf>
    <xf numFmtId="0" fontId="21" fillId="9" borderId="26" xfId="0" applyFont="1" applyFill="1" applyBorder="1" applyAlignment="1">
      <alignment horizontal="center" vertical="center" wrapText="1"/>
    </xf>
    <xf numFmtId="0" fontId="6" fillId="9" borderId="27" xfId="0" applyFont="1" applyFill="1" applyBorder="1" applyAlignment="1">
      <alignment wrapText="1"/>
    </xf>
    <xf numFmtId="0" fontId="15" fillId="0" borderId="26" xfId="0" applyFont="1" applyBorder="1" applyAlignment="1">
      <alignment horizontal="center" vertical="center" wrapText="1"/>
    </xf>
    <xf numFmtId="0" fontId="3" fillId="0" borderId="27" xfId="0" applyFont="1" applyBorder="1" applyAlignment="1">
      <alignment wrapText="1"/>
    </xf>
    <xf numFmtId="0" fontId="22" fillId="8" borderId="3" xfId="4" applyFont="1" applyAlignment="1">
      <alignment horizontal="center" vertical="center" wrapText="1"/>
    </xf>
    <xf numFmtId="0" fontId="3" fillId="9" borderId="27" xfId="0" applyFont="1" applyFill="1" applyBorder="1" applyAlignment="1">
      <alignment wrapText="1"/>
    </xf>
    <xf numFmtId="0" fontId="8" fillId="0" borderId="27"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29" xfId="0" applyFont="1" applyBorder="1" applyAlignment="1">
      <alignment vertical="center" wrapText="1"/>
    </xf>
    <xf numFmtId="0" fontId="15" fillId="0" borderId="29" xfId="0" applyFont="1" applyBorder="1" applyAlignment="1">
      <alignment horizontal="left" vertical="center" wrapText="1"/>
    </xf>
    <xf numFmtId="0" fontId="15" fillId="0" borderId="29" xfId="0" applyFont="1" applyBorder="1" applyAlignment="1">
      <alignment wrapText="1"/>
    </xf>
    <xf numFmtId="0" fontId="15" fillId="0" borderId="29" xfId="0" applyFont="1" applyBorder="1" applyAlignment="1">
      <alignment horizontal="center" vertical="center" wrapText="1"/>
    </xf>
    <xf numFmtId="0" fontId="23" fillId="6" borderId="29" xfId="2" applyFont="1" applyBorder="1" applyAlignment="1">
      <alignment horizontal="center" vertical="center" wrapText="1"/>
    </xf>
    <xf numFmtId="0" fontId="17" fillId="5" borderId="29" xfId="1" applyFont="1" applyBorder="1" applyAlignment="1">
      <alignment horizontal="center" vertical="center" wrapText="1"/>
    </xf>
    <xf numFmtId="0" fontId="15" fillId="0" borderId="29" xfId="0" quotePrefix="1" applyFont="1" applyBorder="1" applyAlignment="1">
      <alignment vertical="center" wrapText="1"/>
    </xf>
    <xf numFmtId="14" fontId="15" fillId="0" borderId="29" xfId="0" applyNumberFormat="1" applyFont="1" applyBorder="1" applyAlignment="1">
      <alignment horizontal="center" vertical="center" wrapText="1"/>
    </xf>
    <xf numFmtId="0" fontId="3" fillId="0" borderId="30" xfId="0" applyFont="1" applyBorder="1" applyAlignment="1">
      <alignment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9" borderId="26" xfId="0" applyFont="1" applyFill="1" applyBorder="1" applyAlignment="1">
      <alignment horizontal="center" vertical="center" wrapText="1"/>
    </xf>
    <xf numFmtId="0" fontId="5" fillId="9" borderId="27" xfId="0" applyFont="1" applyFill="1" applyBorder="1" applyAlignment="1">
      <alignment horizontal="center" vertical="center" wrapText="1"/>
    </xf>
    <xf numFmtId="0" fontId="3" fillId="0" borderId="27" xfId="0" applyFont="1" applyBorder="1" applyAlignment="1">
      <alignment vertical="center" wrapText="1"/>
    </xf>
    <xf numFmtId="0" fontId="49" fillId="0" borderId="26" xfId="0" applyFont="1" applyBorder="1" applyAlignment="1">
      <alignment horizontal="center" vertical="center" wrapText="1"/>
    </xf>
    <xf numFmtId="0" fontId="49" fillId="0" borderId="27" xfId="0" applyFont="1" applyBorder="1" applyAlignment="1">
      <alignment horizontal="left" vertical="center" wrapText="1"/>
    </xf>
    <xf numFmtId="0" fontId="49" fillId="0" borderId="27" xfId="0" applyFont="1" applyBorder="1" applyAlignment="1">
      <alignment horizontal="justify" vertical="center" wrapText="1"/>
    </xf>
    <xf numFmtId="0" fontId="49" fillId="0" borderId="27" xfId="0" quotePrefix="1" applyFont="1" applyBorder="1" applyAlignment="1">
      <alignment horizontal="left" vertical="center" wrapText="1"/>
    </xf>
    <xf numFmtId="0" fontId="3" fillId="0" borderId="27" xfId="0" quotePrefix="1" applyFont="1" applyBorder="1" applyAlignment="1">
      <alignment vertical="center" wrapText="1"/>
    </xf>
    <xf numFmtId="0" fontId="3" fillId="2" borderId="27" xfId="0" applyFont="1" applyFill="1" applyBorder="1" applyAlignment="1">
      <alignment vertical="center" wrapText="1"/>
    </xf>
    <xf numFmtId="0" fontId="39" fillId="0" borderId="27" xfId="8" applyFont="1" applyBorder="1" applyAlignment="1">
      <alignment horizontal="left" vertical="center" wrapText="1"/>
    </xf>
    <xf numFmtId="0" fontId="39" fillId="0" borderId="27" xfId="8" quotePrefix="1" applyFont="1" applyBorder="1" applyAlignment="1">
      <alignment horizontal="left" vertical="center" wrapText="1"/>
    </xf>
    <xf numFmtId="0" fontId="39" fillId="4" borderId="27" xfId="8" applyFont="1" applyFill="1" applyBorder="1" applyAlignment="1">
      <alignment horizontal="left" vertical="center" wrapText="1"/>
    </xf>
    <xf numFmtId="0" fontId="41" fillId="0" borderId="27" xfId="0" applyFont="1" applyBorder="1" applyAlignment="1">
      <alignment vertical="center" wrapText="1"/>
    </xf>
    <xf numFmtId="0" fontId="40" fillId="0" borderId="27" xfId="8" applyFont="1" applyBorder="1" applyAlignment="1">
      <alignment horizontal="left" vertical="center" wrapText="1"/>
    </xf>
    <xf numFmtId="0" fontId="39" fillId="0" borderId="29" xfId="8" applyFont="1" applyBorder="1" applyAlignment="1">
      <alignment vertical="center" wrapText="1"/>
    </xf>
    <xf numFmtId="0" fontId="39" fillId="0" borderId="29" xfId="8" applyFont="1" applyBorder="1" applyAlignment="1">
      <alignment horizontal="center" vertical="center" wrapText="1"/>
    </xf>
    <xf numFmtId="0" fontId="22" fillId="8" borderId="35" xfId="4" applyFont="1" applyBorder="1" applyAlignment="1">
      <alignment horizontal="center" vertical="center" wrapText="1"/>
    </xf>
    <xf numFmtId="0" fontId="39" fillId="0" borderId="30" xfId="8" applyFont="1" applyBorder="1" applyAlignment="1">
      <alignment horizontal="left" vertical="center" wrapText="1"/>
    </xf>
    <xf numFmtId="0" fontId="1" fillId="0" borderId="26" xfId="0" applyFont="1" applyBorder="1" applyAlignment="1">
      <alignment horizontal="center" vertical="center" wrapText="1"/>
    </xf>
    <xf numFmtId="0" fontId="3" fillId="0" borderId="27" xfId="0" applyFont="1" applyBorder="1" applyAlignment="1">
      <alignment horizontal="left" vertical="center" wrapText="1"/>
    </xf>
    <xf numFmtId="0" fontId="3" fillId="0" borderId="26"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left" vertical="center" wrapText="1"/>
    </xf>
    <xf numFmtId="0" fontId="3" fillId="0" borderId="29" xfId="0" applyFont="1" applyBorder="1" applyAlignment="1">
      <alignment horizontal="center" vertical="center" wrapText="1"/>
    </xf>
    <xf numFmtId="0" fontId="3" fillId="0" borderId="30" xfId="0" applyFont="1" applyBorder="1" applyAlignment="1">
      <alignment horizontal="left" vertical="center" wrapText="1"/>
    </xf>
    <xf numFmtId="0" fontId="1" fillId="0" borderId="31" xfId="0" applyFont="1" applyBorder="1" applyAlignment="1">
      <alignment horizontal="center" vertical="center" wrapText="1"/>
    </xf>
    <xf numFmtId="0" fontId="1" fillId="0" borderId="32" xfId="0" applyFont="1" applyBorder="1" applyAlignment="1">
      <alignment horizontal="left" vertical="center" wrapText="1"/>
    </xf>
    <xf numFmtId="0" fontId="3" fillId="0" borderId="32" xfId="0" applyFont="1" applyBorder="1" applyAlignment="1">
      <alignment horizontal="center" vertical="center" wrapText="1"/>
    </xf>
    <xf numFmtId="0" fontId="3" fillId="0" borderId="21" xfId="0" applyFont="1" applyBorder="1" applyAlignment="1">
      <alignment horizontal="left" vertical="center" wrapText="1"/>
    </xf>
    <xf numFmtId="0" fontId="5" fillId="3" borderId="36" xfId="0" applyFont="1" applyFill="1" applyBorder="1" applyAlignment="1">
      <alignment horizontal="center" vertical="center" wrapText="1"/>
    </xf>
    <xf numFmtId="0" fontId="5" fillId="3" borderId="37" xfId="0" applyFont="1" applyFill="1" applyBorder="1" applyAlignment="1">
      <alignment horizontal="center" vertical="center" wrapText="1"/>
    </xf>
    <xf numFmtId="0" fontId="5" fillId="3" borderId="34" xfId="0" applyFont="1" applyFill="1" applyBorder="1" applyAlignment="1">
      <alignment horizontal="center" vertical="center" wrapText="1"/>
    </xf>
    <xf numFmtId="0" fontId="3" fillId="0" borderId="26" xfId="0" applyFont="1" applyBorder="1" applyAlignment="1">
      <alignment horizontal="center" vertical="center"/>
    </xf>
    <xf numFmtId="0" fontId="3" fillId="2" borderId="27" xfId="0" quotePrefix="1" applyFont="1" applyFill="1" applyBorder="1" applyAlignment="1">
      <alignment horizontal="justify" vertical="center" wrapText="1"/>
    </xf>
    <xf numFmtId="0" fontId="6" fillId="2" borderId="27" xfId="0" quotePrefix="1" applyFont="1" applyFill="1" applyBorder="1" applyAlignment="1">
      <alignment vertical="center" wrapText="1"/>
    </xf>
    <xf numFmtId="0" fontId="3" fillId="0" borderId="27" xfId="0" quotePrefix="1" applyFont="1" applyBorder="1" applyAlignment="1">
      <alignment horizontal="justify" vertical="center" wrapText="1"/>
    </xf>
    <xf numFmtId="0" fontId="6" fillId="2" borderId="27" xfId="0" quotePrefix="1" applyFont="1" applyFill="1" applyBorder="1" applyAlignment="1">
      <alignment horizontal="justify" vertical="center" wrapText="1"/>
    </xf>
    <xf numFmtId="0" fontId="3" fillId="2" borderId="26" xfId="0" applyFont="1" applyFill="1" applyBorder="1" applyAlignment="1">
      <alignment horizontal="center" vertical="center"/>
    </xf>
    <xf numFmtId="0" fontId="3" fillId="2" borderId="27" xfId="0" applyFont="1" applyFill="1" applyBorder="1" applyAlignment="1">
      <alignment horizontal="justify" vertical="center" wrapText="1"/>
    </xf>
    <xf numFmtId="0" fontId="3" fillId="4" borderId="27" xfId="0" applyFont="1" applyFill="1" applyBorder="1" applyAlignment="1">
      <alignment horizontal="justify" vertical="center" wrapText="1"/>
    </xf>
    <xf numFmtId="0" fontId="3" fillId="0" borderId="28" xfId="0" applyFont="1" applyBorder="1" applyAlignment="1">
      <alignment horizontal="center" vertical="center"/>
    </xf>
    <xf numFmtId="0" fontId="3" fillId="0" borderId="29" xfId="0" applyFont="1" applyBorder="1" applyAlignment="1">
      <alignment vertical="center" wrapText="1"/>
    </xf>
    <xf numFmtId="0" fontId="3" fillId="2" borderId="30" xfId="0" quotePrefix="1" applyFont="1" applyFill="1" applyBorder="1" applyAlignment="1">
      <alignment wrapText="1"/>
    </xf>
    <xf numFmtId="0" fontId="10"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5" fillId="3" borderId="38"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47" fillId="9" borderId="40" xfId="0" applyFont="1" applyFill="1" applyBorder="1" applyAlignment="1">
      <alignment horizontal="center" vertical="center" wrapText="1"/>
    </xf>
    <xf numFmtId="0" fontId="5" fillId="9" borderId="41" xfId="0" applyFont="1" applyFill="1" applyBorder="1" applyAlignment="1">
      <alignment horizontal="center" vertical="center" wrapText="1"/>
    </xf>
    <xf numFmtId="0" fontId="43" fillId="0" borderId="8" xfId="8" applyFont="1" applyBorder="1" applyAlignment="1">
      <alignment horizontal="center" vertical="center" wrapText="1"/>
    </xf>
    <xf numFmtId="0" fontId="43" fillId="0" borderId="7" xfId="8" applyFont="1" applyBorder="1" applyAlignment="1">
      <alignment horizontal="center" vertical="center" wrapText="1"/>
    </xf>
    <xf numFmtId="0" fontId="44" fillId="0" borderId="8" xfId="8" applyFont="1" applyBorder="1" applyAlignment="1">
      <alignment horizontal="center" vertical="center" wrapText="1"/>
    </xf>
    <xf numFmtId="0" fontId="44" fillId="0" borderId="7" xfId="8" applyFont="1" applyBorder="1" applyAlignment="1">
      <alignment vertical="center" wrapText="1"/>
    </xf>
    <xf numFmtId="0" fontId="44" fillId="0" borderId="7" xfId="8" applyFont="1" applyBorder="1" applyAlignment="1">
      <alignment horizontal="left" vertical="center" wrapText="1"/>
    </xf>
    <xf numFmtId="0" fontId="44" fillId="0" borderId="42" xfId="8" applyFont="1" applyBorder="1" applyAlignment="1">
      <alignment horizontal="center" vertical="center" wrapText="1"/>
    </xf>
    <xf numFmtId="0" fontId="44" fillId="0" borderId="6" xfId="8" applyFont="1" applyBorder="1" applyAlignment="1">
      <alignment horizontal="left" vertical="center" wrapText="1"/>
    </xf>
    <xf numFmtId="0" fontId="44" fillId="0" borderId="6" xfId="8" applyFont="1" applyBorder="1" applyAlignment="1">
      <alignment vertical="center" wrapText="1"/>
    </xf>
    <xf numFmtId="0" fontId="48" fillId="0" borderId="6" xfId="8" applyFont="1" applyBorder="1" applyAlignment="1">
      <alignment horizontal="left" vertical="center" wrapText="1"/>
    </xf>
    <xf numFmtId="0" fontId="18" fillId="7" borderId="43" xfId="3" applyFont="1" applyBorder="1" applyAlignment="1">
      <alignment horizontal="center" vertical="center" wrapText="1"/>
    </xf>
    <xf numFmtId="0" fontId="44" fillId="0" borderId="44" xfId="8" applyFont="1" applyBorder="1" applyAlignment="1">
      <alignment vertical="center" wrapText="1"/>
    </xf>
    <xf numFmtId="0" fontId="10" fillId="0" borderId="27" xfId="0" applyFont="1" applyBorder="1" applyAlignment="1">
      <alignment vertical="center" wrapText="1"/>
    </xf>
    <xf numFmtId="0" fontId="6" fillId="0" borderId="27" xfId="0" applyFont="1" applyBorder="1" applyAlignment="1">
      <alignment vertical="center" wrapText="1"/>
    </xf>
    <xf numFmtId="0" fontId="5" fillId="0" borderId="26"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quotePrefix="1" applyFont="1" applyBorder="1" applyAlignment="1">
      <alignment vertical="center" wrapText="1"/>
    </xf>
    <xf numFmtId="0" fontId="31" fillId="0" borderId="27" xfId="0" quotePrefix="1" applyFont="1" applyBorder="1" applyAlignment="1">
      <alignment vertical="center" wrapText="1"/>
    </xf>
    <xf numFmtId="0" fontId="6" fillId="0" borderId="30" xfId="0" quotePrefix="1" applyFont="1" applyBorder="1" applyAlignment="1">
      <alignment vertical="center" wrapText="1"/>
    </xf>
    <xf numFmtId="0" fontId="57" fillId="0" borderId="0" xfId="9" applyFont="1"/>
    <xf numFmtId="171" fontId="57" fillId="0" borderId="0" xfId="9" applyNumberFormat="1" applyFont="1"/>
    <xf numFmtId="0" fontId="6" fillId="0" borderId="0" xfId="9" applyFont="1"/>
    <xf numFmtId="171" fontId="5" fillId="0" borderId="1" xfId="9" applyNumberFormat="1" applyFont="1" applyBorder="1" applyAlignment="1">
      <alignment vertical="center" wrapText="1"/>
    </xf>
    <xf numFmtId="172" fontId="5" fillId="0" borderId="1" xfId="9" applyNumberFormat="1" applyFont="1" applyBorder="1" applyAlignment="1">
      <alignment horizontal="right" vertical="center" wrapText="1"/>
    </xf>
    <xf numFmtId="0" fontId="6" fillId="0" borderId="0" xfId="9" applyFont="1" applyAlignment="1">
      <alignment vertical="center"/>
    </xf>
    <xf numFmtId="171" fontId="6" fillId="0" borderId="1" xfId="9" applyNumberFormat="1" applyFont="1" applyBorder="1" applyAlignment="1">
      <alignment wrapText="1"/>
    </xf>
    <xf numFmtId="172" fontId="6" fillId="0" borderId="1" xfId="9" applyNumberFormat="1" applyFont="1" applyBorder="1" applyAlignment="1">
      <alignment horizontal="right" wrapText="1"/>
    </xf>
    <xf numFmtId="0" fontId="59" fillId="0" borderId="0" xfId="10" applyAlignment="1">
      <alignment horizontal="center"/>
    </xf>
    <xf numFmtId="0" fontId="59" fillId="0" borderId="0" xfId="10"/>
    <xf numFmtId="0" fontId="60" fillId="0" borderId="0" xfId="10" applyFont="1" applyAlignment="1">
      <alignment horizontal="center" wrapText="1"/>
    </xf>
    <xf numFmtId="0" fontId="1" fillId="0" borderId="0" xfId="10" applyFont="1" applyAlignment="1">
      <alignment horizontal="center" wrapText="1"/>
    </xf>
    <xf numFmtId="4" fontId="1" fillId="0" borderId="1" xfId="10" applyNumberFormat="1" applyFont="1" applyBorder="1" applyAlignment="1">
      <alignment horizontal="right"/>
    </xf>
    <xf numFmtId="0" fontId="1" fillId="0" borderId="1" xfId="10" applyFont="1" applyBorder="1"/>
    <xf numFmtId="0" fontId="1" fillId="0" borderId="0" xfId="10" applyFont="1"/>
    <xf numFmtId="0" fontId="1" fillId="0" borderId="1" xfId="10" applyFont="1" applyBorder="1" applyAlignment="1">
      <alignment horizontal="justify" vertical="center" wrapText="1"/>
    </xf>
    <xf numFmtId="4" fontId="1" fillId="0" borderId="1" xfId="10" applyNumberFormat="1" applyFont="1" applyBorder="1" applyAlignment="1">
      <alignment horizontal="right" vertical="center" wrapText="1"/>
    </xf>
    <xf numFmtId="0" fontId="59" fillId="0" borderId="1" xfId="10" applyBorder="1" applyAlignment="1">
      <alignment vertical="center" wrapText="1"/>
    </xf>
    <xf numFmtId="4" fontId="59" fillId="0" borderId="1" xfId="10" applyNumberFormat="1" applyBorder="1" applyAlignment="1">
      <alignment horizontal="right" vertical="center" wrapText="1"/>
    </xf>
    <xf numFmtId="4" fontId="59" fillId="0" borderId="1" xfId="10" applyNumberFormat="1" applyBorder="1" applyAlignment="1">
      <alignment horizontal="right" vertical="center"/>
    </xf>
    <xf numFmtId="0" fontId="59" fillId="0" borderId="1" xfId="10" applyBorder="1" applyAlignment="1">
      <alignment horizontal="justify" vertical="center"/>
    </xf>
    <xf numFmtId="0" fontId="1" fillId="0" borderId="1" xfId="10" applyFont="1" applyBorder="1" applyAlignment="1">
      <alignment vertical="center" wrapText="1"/>
    </xf>
    <xf numFmtId="4" fontId="1" fillId="0" borderId="1" xfId="10" applyNumberFormat="1" applyFont="1" applyBorder="1" applyAlignment="1">
      <alignment horizontal="right" vertical="center"/>
    </xf>
    <xf numFmtId="0" fontId="59" fillId="0" borderId="1" xfId="10" applyBorder="1" applyAlignment="1">
      <alignment horizontal="left" vertical="center" wrapText="1"/>
    </xf>
    <xf numFmtId="4" fontId="0" fillId="0" borderId="1" xfId="11" applyNumberFormat="1" applyFont="1" applyBorder="1" applyAlignment="1">
      <alignment horizontal="right" vertical="center" wrapText="1"/>
    </xf>
    <xf numFmtId="4" fontId="59" fillId="0" borderId="1" xfId="10" applyNumberFormat="1" applyBorder="1" applyAlignment="1">
      <alignment horizontal="right"/>
    </xf>
    <xf numFmtId="0" fontId="6" fillId="2" borderId="1" xfId="10" applyFont="1" applyFill="1" applyBorder="1" applyAlignment="1">
      <alignment vertical="center" wrapText="1"/>
    </xf>
    <xf numFmtId="4" fontId="6" fillId="2" borderId="1" xfId="11" applyNumberFormat="1" applyFont="1" applyFill="1" applyBorder="1" applyAlignment="1">
      <alignment horizontal="right" vertical="center" wrapText="1"/>
    </xf>
    <xf numFmtId="0" fontId="6" fillId="2" borderId="1" xfId="10" applyFont="1" applyFill="1" applyBorder="1" applyAlignment="1">
      <alignment horizontal="left" vertical="center" wrapText="1"/>
    </xf>
    <xf numFmtId="4" fontId="62" fillId="2" borderId="1" xfId="11" applyNumberFormat="1" applyFont="1" applyFill="1" applyBorder="1" applyAlignment="1">
      <alignment horizontal="right" vertical="center" wrapText="1"/>
    </xf>
    <xf numFmtId="0" fontId="6" fillId="0" borderId="1" xfId="10" applyFont="1" applyBorder="1" applyAlignment="1">
      <alignment vertical="center" wrapText="1"/>
    </xf>
    <xf numFmtId="4" fontId="63" fillId="0" borderId="1" xfId="10" applyNumberFormat="1" applyFont="1" applyBorder="1" applyAlignment="1">
      <alignment horizontal="right" vertical="center" wrapText="1"/>
    </xf>
    <xf numFmtId="0" fontId="59" fillId="0" borderId="1" xfId="10" applyBorder="1" applyAlignment="1">
      <alignment wrapText="1"/>
    </xf>
    <xf numFmtId="0" fontId="6" fillId="0" borderId="1" xfId="10" applyFont="1" applyBorder="1" applyAlignment="1">
      <alignment horizontal="justify" vertical="center"/>
    </xf>
    <xf numFmtId="4" fontId="6" fillId="0" borderId="1" xfId="10" applyNumberFormat="1" applyFont="1" applyBorder="1" applyAlignment="1">
      <alignment horizontal="right" vertical="center"/>
    </xf>
    <xf numFmtId="0" fontId="5" fillId="0" borderId="1" xfId="10" applyFont="1" applyBorder="1" applyAlignment="1">
      <alignment horizontal="justify" vertical="center"/>
    </xf>
    <xf numFmtId="0" fontId="6" fillId="0" borderId="1" xfId="9" applyFont="1" applyBorder="1" applyAlignment="1">
      <alignment horizontal="justify" vertical="center" wrapText="1"/>
    </xf>
    <xf numFmtId="3" fontId="6" fillId="0" borderId="1" xfId="9" applyNumberFormat="1" applyFont="1" applyBorder="1" applyAlignment="1">
      <alignment vertical="center"/>
    </xf>
    <xf numFmtId="174" fontId="62" fillId="2" borderId="1" xfId="11" applyNumberFormat="1" applyFont="1" applyFill="1" applyBorder="1" applyAlignment="1">
      <alignment horizontal="left" vertical="center" wrapText="1"/>
    </xf>
    <xf numFmtId="175" fontId="62" fillId="2" borderId="1" xfId="11" applyNumberFormat="1" applyFont="1" applyFill="1" applyBorder="1" applyAlignment="1">
      <alignment horizontal="left" vertical="center" wrapText="1"/>
    </xf>
    <xf numFmtId="171" fontId="5" fillId="0" borderId="26" xfId="9" applyNumberFormat="1" applyFont="1" applyBorder="1" applyAlignment="1">
      <alignment horizontal="center" vertical="center" wrapText="1"/>
    </xf>
    <xf numFmtId="172" fontId="5" fillId="0" borderId="27" xfId="9" applyNumberFormat="1" applyFont="1" applyBorder="1" applyAlignment="1">
      <alignment horizontal="right" vertical="center" wrapText="1"/>
    </xf>
    <xf numFmtId="173" fontId="6" fillId="0" borderId="26" xfId="9" applyNumberFormat="1" applyFont="1" applyBorder="1" applyAlignment="1">
      <alignment horizontal="center" wrapText="1"/>
    </xf>
    <xf numFmtId="172" fontId="6" fillId="0" borderId="27" xfId="9" applyNumberFormat="1" applyFont="1" applyBorder="1" applyAlignment="1">
      <alignment horizontal="right" wrapText="1"/>
    </xf>
    <xf numFmtId="173" fontId="6" fillId="0" borderId="28" xfId="9" applyNumberFormat="1" applyFont="1" applyBorder="1" applyAlignment="1">
      <alignment horizontal="center" wrapText="1"/>
    </xf>
    <xf numFmtId="171" fontId="6" fillId="0" borderId="29" xfId="9" applyNumberFormat="1" applyFont="1" applyBorder="1" applyAlignment="1">
      <alignment wrapText="1"/>
    </xf>
    <xf numFmtId="172" fontId="6" fillId="0" borderId="29" xfId="9" applyNumberFormat="1" applyFont="1" applyBorder="1" applyAlignment="1">
      <alignment horizontal="right" wrapText="1"/>
    </xf>
    <xf numFmtId="172" fontId="6" fillId="0" borderId="30" xfId="9" applyNumberFormat="1" applyFont="1" applyBorder="1" applyAlignment="1">
      <alignment horizontal="right" wrapText="1"/>
    </xf>
    <xf numFmtId="0" fontId="1" fillId="0" borderId="26" xfId="10" applyFont="1" applyBorder="1" applyAlignment="1">
      <alignment horizontal="center"/>
    </xf>
    <xf numFmtId="0" fontId="1" fillId="0" borderId="27" xfId="10" applyFont="1" applyBorder="1"/>
    <xf numFmtId="0" fontId="1" fillId="0" borderId="26" xfId="10" applyFont="1" applyBorder="1" applyAlignment="1">
      <alignment horizontal="center" vertical="center"/>
    </xf>
    <xf numFmtId="0" fontId="59" fillId="0" borderId="26" xfId="10" applyBorder="1" applyAlignment="1">
      <alignment horizontal="center" vertical="center"/>
    </xf>
    <xf numFmtId="0" fontId="59" fillId="0" borderId="27" xfId="10" applyBorder="1"/>
    <xf numFmtId="0" fontId="59" fillId="0" borderId="26" xfId="10" applyBorder="1" applyAlignment="1">
      <alignment horizontal="center"/>
    </xf>
    <xf numFmtId="0" fontId="1" fillId="0" borderId="46" xfId="10" applyFont="1" applyBorder="1"/>
    <xf numFmtId="0" fontId="1" fillId="0" borderId="27" xfId="10" applyFont="1" applyBorder="1" applyAlignment="1">
      <alignment vertical="center"/>
    </xf>
    <xf numFmtId="0" fontId="59" fillId="0" borderId="28" xfId="10" applyBorder="1" applyAlignment="1">
      <alignment horizontal="center" vertical="center"/>
    </xf>
    <xf numFmtId="0" fontId="6" fillId="0" borderId="29" xfId="9" quotePrefix="1" applyFont="1" applyBorder="1" applyAlignment="1">
      <alignment horizontal="justify" vertical="center" wrapText="1"/>
    </xf>
    <xf numFmtId="4" fontId="62" fillId="2" borderId="29" xfId="11" applyNumberFormat="1" applyFont="1" applyFill="1" applyBorder="1" applyAlignment="1">
      <alignment horizontal="right" vertical="center" wrapText="1"/>
    </xf>
    <xf numFmtId="3" fontId="6" fillId="0" borderId="29" xfId="9" applyNumberFormat="1" applyFont="1" applyBorder="1" applyAlignment="1">
      <alignment vertical="center"/>
    </xf>
    <xf numFmtId="4" fontId="63" fillId="0" borderId="29" xfId="10" applyNumberFormat="1" applyFont="1" applyBorder="1" applyAlignment="1">
      <alignment horizontal="right" vertical="center" wrapText="1"/>
    </xf>
    <xf numFmtId="174" fontId="62" fillId="2" borderId="29" xfId="11" applyNumberFormat="1" applyFont="1" applyFill="1" applyBorder="1" applyAlignment="1">
      <alignment horizontal="left" vertical="center" wrapText="1"/>
    </xf>
    <xf numFmtId="175" fontId="62" fillId="2" borderId="29" xfId="11" applyNumberFormat="1" applyFont="1" applyFill="1" applyBorder="1" applyAlignment="1">
      <alignment horizontal="left" vertical="center" wrapText="1"/>
    </xf>
    <xf numFmtId="4" fontId="6" fillId="2" borderId="29" xfId="11" applyNumberFormat="1" applyFont="1" applyFill="1" applyBorder="1" applyAlignment="1">
      <alignment horizontal="right" vertical="center" wrapText="1"/>
    </xf>
    <xf numFmtId="0" fontId="1" fillId="0" borderId="30" xfId="10" applyFont="1" applyBorder="1" applyAlignment="1">
      <alignment vertical="center"/>
    </xf>
    <xf numFmtId="0" fontId="61" fillId="0" borderId="47" xfId="10" applyFont="1" applyBorder="1" applyAlignment="1">
      <alignment horizontal="center" wrapText="1"/>
    </xf>
    <xf numFmtId="0" fontId="61" fillId="0" borderId="45" xfId="10" applyFont="1" applyBorder="1" applyAlignment="1">
      <alignment horizontal="center" wrapText="1"/>
    </xf>
    <xf numFmtId="0" fontId="61" fillId="0" borderId="20" xfId="10" applyFont="1" applyBorder="1" applyAlignment="1">
      <alignment horizontal="center" wrapText="1"/>
    </xf>
    <xf numFmtId="0" fontId="1" fillId="9" borderId="26" xfId="10" applyFont="1" applyFill="1" applyBorder="1" applyAlignment="1">
      <alignment horizontal="center" vertical="center"/>
    </xf>
    <xf numFmtId="0" fontId="1" fillId="9" borderId="1" xfId="10" applyFont="1" applyFill="1" applyBorder="1" applyAlignment="1">
      <alignment horizontal="center" vertical="center" wrapText="1"/>
    </xf>
    <xf numFmtId="4" fontId="1" fillId="9" borderId="1" xfId="10" applyNumberFormat="1" applyFont="1" applyFill="1" applyBorder="1" applyAlignment="1">
      <alignment horizontal="right" vertical="center"/>
    </xf>
    <xf numFmtId="0" fontId="1" fillId="9" borderId="27" xfId="10" applyFont="1" applyFill="1" applyBorder="1"/>
    <xf numFmtId="0" fontId="1" fillId="9" borderId="1" xfId="10" applyFont="1" applyFill="1" applyBorder="1" applyAlignment="1">
      <alignment vertical="center" wrapText="1"/>
    </xf>
    <xf numFmtId="4" fontId="1" fillId="9" borderId="1" xfId="10" applyNumberFormat="1" applyFont="1" applyFill="1" applyBorder="1" applyAlignment="1">
      <alignment horizontal="right" vertical="center" wrapText="1"/>
    </xf>
    <xf numFmtId="0" fontId="1" fillId="9" borderId="1" xfId="10" applyFont="1" applyFill="1" applyBorder="1" applyAlignment="1">
      <alignment horizontal="justify" vertical="center" wrapText="1"/>
    </xf>
    <xf numFmtId="0" fontId="5" fillId="9" borderId="1" xfId="10" applyFont="1" applyFill="1" applyBorder="1" applyAlignment="1">
      <alignment horizontal="justify" vertical="center"/>
    </xf>
    <xf numFmtId="0" fontId="1" fillId="9" borderId="46" xfId="10" applyFont="1" applyFill="1" applyBorder="1"/>
    <xf numFmtId="0" fontId="28" fillId="0" borderId="5" xfId="0" applyFont="1" applyBorder="1" applyAlignment="1">
      <alignment vertical="center" wrapText="1"/>
    </xf>
    <xf numFmtId="3" fontId="28" fillId="0" borderId="5" xfId="0" applyNumberFormat="1" applyFont="1" applyBorder="1" applyAlignment="1">
      <alignment vertical="center"/>
    </xf>
    <xf numFmtId="0" fontId="28" fillId="0" borderId="5" xfId="0" applyFont="1" applyBorder="1" applyAlignment="1">
      <alignment vertical="center"/>
    </xf>
    <xf numFmtId="49" fontId="6" fillId="0" borderId="5" xfId="0" applyNumberFormat="1" applyFont="1" applyBorder="1" applyAlignment="1">
      <alignment horizontal="left" vertical="center" wrapText="1"/>
    </xf>
    <xf numFmtId="3" fontId="6" fillId="0" borderId="5" xfId="0" applyNumberFormat="1" applyFont="1" applyBorder="1" applyAlignment="1">
      <alignment vertical="center"/>
    </xf>
    <xf numFmtId="0" fontId="6" fillId="0" borderId="5" xfId="0" applyFont="1" applyBorder="1" applyAlignment="1">
      <alignment horizontal="left" vertical="center" wrapText="1"/>
    </xf>
    <xf numFmtId="0" fontId="28" fillId="0" borderId="5" xfId="0" applyFont="1" applyBorder="1" applyAlignment="1">
      <alignment horizontal="left" vertical="center" wrapText="1"/>
    </xf>
    <xf numFmtId="0" fontId="31" fillId="0" borderId="5" xfId="0" applyFont="1" applyBorder="1" applyAlignment="1">
      <alignment horizontal="left" vertical="center"/>
    </xf>
    <xf numFmtId="3" fontId="31" fillId="0" borderId="5" xfId="0" applyNumberFormat="1" applyFont="1" applyBorder="1" applyAlignment="1">
      <alignment horizontal="right" vertical="center"/>
    </xf>
    <xf numFmtId="0" fontId="31" fillId="0" borderId="5" xfId="0" applyFont="1" applyBorder="1" applyAlignment="1">
      <alignment vertical="center"/>
    </xf>
    <xf numFmtId="3" fontId="31" fillId="4" borderId="5" xfId="0" applyNumberFormat="1" applyFont="1" applyFill="1" applyBorder="1" applyAlignment="1">
      <alignment vertical="center"/>
    </xf>
    <xf numFmtId="3" fontId="31" fillId="0" borderId="5" xfId="0" applyNumberFormat="1" applyFont="1" applyBorder="1" applyAlignment="1">
      <alignment vertical="center"/>
    </xf>
    <xf numFmtId="0" fontId="6" fillId="0" borderId="5" xfId="0" applyFont="1" applyBorder="1" applyAlignment="1">
      <alignment vertical="center"/>
    </xf>
    <xf numFmtId="3" fontId="6" fillId="4" borderId="5" xfId="0" applyNumberFormat="1" applyFont="1" applyFill="1" applyBorder="1" applyAlignment="1">
      <alignment vertical="center"/>
    </xf>
    <xf numFmtId="0" fontId="5" fillId="0" borderId="1" xfId="0" applyFont="1" applyBorder="1" applyAlignment="1">
      <alignment horizontal="center" vertical="center"/>
    </xf>
    <xf numFmtId="3" fontId="65" fillId="0" borderId="1" xfId="0" applyNumberFormat="1" applyFont="1" applyBorder="1" applyAlignment="1">
      <alignment horizontal="right" vertical="center" wrapText="1"/>
    </xf>
    <xf numFmtId="0" fontId="5" fillId="0" borderId="1" xfId="0" applyFont="1" applyBorder="1" applyAlignment="1">
      <alignment horizontal="left" vertical="center"/>
    </xf>
    <xf numFmtId="0" fontId="6" fillId="0" borderId="1" xfId="0" applyFont="1" applyBorder="1" applyAlignment="1">
      <alignment horizontal="justify" vertical="center" wrapText="1"/>
    </xf>
    <xf numFmtId="3" fontId="63" fillId="0" borderId="1" xfId="0" applyNumberFormat="1" applyFont="1" applyBorder="1" applyAlignment="1">
      <alignment horizontal="right" vertical="center" wrapText="1"/>
    </xf>
    <xf numFmtId="3" fontId="6" fillId="0" borderId="1" xfId="0" applyNumberFormat="1" applyFont="1" applyBorder="1" applyAlignment="1">
      <alignment vertical="center"/>
    </xf>
    <xf numFmtId="0" fontId="6" fillId="0" borderId="1" xfId="0" quotePrefix="1" applyFont="1" applyBorder="1" applyAlignment="1">
      <alignment horizontal="justify" vertical="center" wrapText="1"/>
    </xf>
    <xf numFmtId="0" fontId="5" fillId="0" borderId="1" xfId="0" applyFont="1" applyBorder="1" applyAlignment="1">
      <alignment horizontal="justify" vertical="center"/>
    </xf>
    <xf numFmtId="0" fontId="31" fillId="0" borderId="1" xfId="0" applyFont="1" applyBorder="1" applyAlignment="1">
      <alignment horizontal="justify" vertical="center"/>
    </xf>
    <xf numFmtId="0" fontId="31" fillId="0" borderId="1" xfId="0" applyFont="1" applyBorder="1" applyAlignment="1">
      <alignment horizontal="center" vertical="center" wrapText="1"/>
    </xf>
    <xf numFmtId="3" fontId="67" fillId="4" borderId="1" xfId="0" applyNumberFormat="1" applyFont="1" applyFill="1" applyBorder="1" applyAlignment="1">
      <alignment horizontal="right" vertical="center" wrapText="1"/>
    </xf>
    <xf numFmtId="3" fontId="63" fillId="4" borderId="1" xfId="0" applyNumberFormat="1" applyFont="1" applyFill="1" applyBorder="1" applyAlignment="1">
      <alignment horizontal="right" vertical="center" wrapText="1"/>
    </xf>
    <xf numFmtId="3" fontId="67" fillId="0" borderId="1" xfId="0" applyNumberFormat="1" applyFont="1" applyBorder="1" applyAlignment="1">
      <alignment horizontal="right" vertical="center" wrapText="1"/>
    </xf>
    <xf numFmtId="0" fontId="5" fillId="10" borderId="1" xfId="0" applyFont="1" applyFill="1" applyBorder="1" applyAlignment="1">
      <alignment vertical="center" wrapText="1"/>
    </xf>
    <xf numFmtId="3" fontId="5" fillId="10" borderId="1" xfId="0" applyNumberFormat="1" applyFont="1" applyFill="1" applyBorder="1" applyAlignment="1">
      <alignment vertical="center"/>
    </xf>
    <xf numFmtId="3" fontId="65" fillId="10" borderId="1" xfId="0" applyNumberFormat="1" applyFont="1" applyFill="1" applyBorder="1" applyAlignment="1">
      <alignment horizontal="right" vertical="center"/>
    </xf>
    <xf numFmtId="3" fontId="5" fillId="0" borderId="1" xfId="0" applyNumberFormat="1" applyFont="1" applyBorder="1" applyAlignment="1">
      <alignment vertical="center"/>
    </xf>
    <xf numFmtId="3" fontId="65" fillId="0" borderId="1" xfId="0" applyNumberFormat="1" applyFont="1" applyBorder="1" applyAlignment="1">
      <alignment horizontal="right" vertical="center"/>
    </xf>
    <xf numFmtId="3" fontId="6" fillId="0" borderId="1" xfId="0" applyNumberFormat="1" applyFont="1" applyBorder="1" applyAlignment="1">
      <alignment horizontal="center" vertical="center" wrapText="1"/>
    </xf>
    <xf numFmtId="0" fontId="57" fillId="0" borderId="1" xfId="0" applyFont="1" applyBorder="1" applyAlignment="1">
      <alignment vertical="center" wrapText="1"/>
    </xf>
    <xf numFmtId="0" fontId="28" fillId="0" borderId="1" xfId="0" applyFont="1" applyBorder="1" applyAlignment="1">
      <alignment vertical="center" wrapText="1"/>
    </xf>
    <xf numFmtId="0" fontId="28" fillId="0" borderId="1" xfId="0" applyFont="1" applyBorder="1" applyAlignment="1">
      <alignment horizontal="center" vertical="center" wrapText="1"/>
    </xf>
    <xf numFmtId="0" fontId="63" fillId="0" borderId="1" xfId="0" applyFont="1" applyBorder="1" applyAlignment="1">
      <alignment horizontal="right" vertical="center" wrapText="1"/>
    </xf>
    <xf numFmtId="0" fontId="6" fillId="4" borderId="1" xfId="0" applyFont="1" applyFill="1" applyBorder="1" applyAlignment="1">
      <alignment vertical="center" wrapText="1"/>
    </xf>
    <xf numFmtId="3" fontId="6"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3" fontId="28" fillId="0" borderId="1" xfId="0" applyNumberFormat="1" applyFont="1" applyBorder="1" applyAlignment="1">
      <alignment horizontal="center" vertical="center" wrapText="1"/>
    </xf>
    <xf numFmtId="0" fontId="28" fillId="10" borderId="1" xfId="0" applyFont="1" applyFill="1" applyBorder="1" applyAlignment="1">
      <alignment vertical="center" wrapText="1"/>
    </xf>
    <xf numFmtId="0" fontId="28" fillId="10" borderId="1" xfId="0" applyFont="1" applyFill="1" applyBorder="1" applyAlignment="1">
      <alignment horizontal="center" vertical="center" wrapText="1"/>
    </xf>
    <xf numFmtId="3" fontId="65" fillId="10" borderId="1" xfId="0" applyNumberFormat="1" applyFont="1" applyFill="1" applyBorder="1" applyAlignment="1">
      <alignment horizontal="right" vertical="center" wrapText="1"/>
    </xf>
    <xf numFmtId="0" fontId="6" fillId="0" borderId="1" xfId="0" applyFont="1" applyBorder="1" applyAlignment="1">
      <alignment horizontal="left" vertical="center" wrapText="1"/>
    </xf>
    <xf numFmtId="3" fontId="63" fillId="0" borderId="1" xfId="0" applyNumberFormat="1" applyFont="1" applyBorder="1" applyAlignment="1">
      <alignment horizontal="right" vertical="center"/>
    </xf>
    <xf numFmtId="0" fontId="6" fillId="0" borderId="1" xfId="7" applyBorder="1" applyAlignment="1">
      <alignment vertical="center" wrapText="1"/>
    </xf>
    <xf numFmtId="3" fontId="28" fillId="0" borderId="1" xfId="0" applyNumberFormat="1" applyFont="1" applyBorder="1" applyAlignment="1">
      <alignment vertical="center" wrapText="1"/>
    </xf>
    <xf numFmtId="3" fontId="6" fillId="0" borderId="1" xfId="0" applyNumberFormat="1" applyFont="1" applyBorder="1" applyAlignment="1">
      <alignment vertical="center" wrapText="1"/>
    </xf>
    <xf numFmtId="3" fontId="6" fillId="4" borderId="1" xfId="0" applyNumberFormat="1" applyFont="1" applyFill="1" applyBorder="1" applyAlignment="1">
      <alignment vertical="center" wrapText="1"/>
    </xf>
    <xf numFmtId="0" fontId="5" fillId="0" borderId="26" xfId="0" applyFont="1" applyBorder="1" applyAlignment="1">
      <alignment horizontal="center" vertical="center"/>
    </xf>
    <xf numFmtId="0" fontId="66" fillId="0" borderId="27" xfId="0" applyFont="1" applyBorder="1" applyAlignment="1">
      <alignment horizontal="center" vertical="center"/>
    </xf>
    <xf numFmtId="0" fontId="31" fillId="0" borderId="26" xfId="0" applyFont="1" applyBorder="1" applyAlignment="1">
      <alignment horizontal="center" vertical="center"/>
    </xf>
    <xf numFmtId="0" fontId="57" fillId="0" borderId="27" xfId="0" applyFont="1" applyBorder="1" applyAlignment="1">
      <alignment horizontal="center" vertical="center"/>
    </xf>
    <xf numFmtId="0" fontId="5" fillId="10" borderId="26" xfId="0" applyFont="1" applyFill="1" applyBorder="1" applyAlignment="1">
      <alignment horizontal="center" vertical="center"/>
    </xf>
    <xf numFmtId="0" fontId="66" fillId="10" borderId="27" xfId="0" applyFont="1" applyFill="1" applyBorder="1" applyAlignment="1">
      <alignment horizontal="left" vertical="center"/>
    </xf>
    <xf numFmtId="0" fontId="66" fillId="0" borderId="27" xfId="0" applyFont="1" applyBorder="1" applyAlignment="1">
      <alignment horizontal="left" vertical="center"/>
    </xf>
    <xf numFmtId="0" fontId="28" fillId="0" borderId="26" xfId="0" applyFont="1" applyBorder="1" applyAlignment="1">
      <alignment horizontal="center" vertical="center"/>
    </xf>
    <xf numFmtId="0" fontId="5" fillId="4" borderId="26" xfId="0" applyFont="1" applyFill="1" applyBorder="1" applyAlignment="1">
      <alignment horizontal="center" vertical="center"/>
    </xf>
    <xf numFmtId="0" fontId="68" fillId="4" borderId="27" xfId="0" applyFont="1" applyFill="1" applyBorder="1" applyAlignment="1">
      <alignment horizontal="justify" vertical="center" wrapText="1"/>
    </xf>
    <xf numFmtId="0" fontId="57" fillId="0" borderId="27" xfId="0" applyFont="1" applyBorder="1" applyAlignment="1">
      <alignment horizontal="left" vertical="center"/>
    </xf>
    <xf numFmtId="0" fontId="57" fillId="0" borderId="27" xfId="0" applyFont="1" applyBorder="1" applyAlignment="1">
      <alignment horizontal="left" vertical="center" wrapText="1"/>
    </xf>
    <xf numFmtId="3" fontId="57" fillId="0" borderId="27" xfId="0" applyNumberFormat="1" applyFont="1" applyBorder="1" applyAlignment="1">
      <alignment vertical="center" wrapText="1"/>
    </xf>
    <xf numFmtId="0" fontId="66" fillId="0" borderId="27" xfId="0" applyFont="1" applyBorder="1" applyAlignment="1">
      <alignment horizontal="left" vertical="center" wrapText="1"/>
    </xf>
    <xf numFmtId="0" fontId="57" fillId="0" borderId="27" xfId="0" applyFont="1" applyBorder="1" applyAlignment="1">
      <alignment horizontal="justify" vertical="center" wrapText="1"/>
    </xf>
    <xf numFmtId="0" fontId="28" fillId="10" borderId="26" xfId="0" applyFont="1" applyFill="1" applyBorder="1" applyAlignment="1">
      <alignment horizontal="center" vertical="center"/>
    </xf>
    <xf numFmtId="0" fontId="57" fillId="4" borderId="27" xfId="0" applyFont="1" applyFill="1" applyBorder="1" applyAlignment="1">
      <alignment horizontal="justify" vertical="center" wrapText="1"/>
    </xf>
    <xf numFmtId="0" fontId="57" fillId="0" borderId="27" xfId="7" quotePrefix="1" applyFont="1" applyBorder="1" applyAlignment="1">
      <alignment horizontal="justify" vertical="center" wrapText="1"/>
    </xf>
    <xf numFmtId="0" fontId="28" fillId="0" borderId="28" xfId="0" applyFont="1" applyBorder="1" applyAlignment="1">
      <alignment horizontal="center" vertical="center"/>
    </xf>
    <xf numFmtId="0" fontId="28" fillId="0" borderId="29" xfId="0" applyFont="1" applyBorder="1" applyAlignment="1">
      <alignment vertical="center" wrapText="1"/>
    </xf>
    <xf numFmtId="0" fontId="28" fillId="0" borderId="29" xfId="0" applyFont="1" applyBorder="1" applyAlignment="1">
      <alignment horizontal="center" vertical="center" wrapText="1"/>
    </xf>
    <xf numFmtId="3" fontId="65" fillId="0" borderId="29" xfId="0" applyNumberFormat="1" applyFont="1" applyBorder="1" applyAlignment="1">
      <alignment horizontal="right" vertical="center" wrapText="1"/>
    </xf>
    <xf numFmtId="3" fontId="63" fillId="0" borderId="29" xfId="0" applyNumberFormat="1" applyFont="1" applyBorder="1" applyAlignment="1">
      <alignment horizontal="right" vertical="center" wrapText="1"/>
    </xf>
    <xf numFmtId="0" fontId="66" fillId="0" borderId="30" xfId="0" applyFont="1" applyBorder="1" applyAlignment="1">
      <alignment horizontal="left" vertical="center"/>
    </xf>
    <xf numFmtId="0" fontId="28" fillId="0" borderId="14" xfId="0" applyFont="1" applyBorder="1" applyAlignment="1">
      <alignment horizontal="center" vertical="center"/>
    </xf>
    <xf numFmtId="169" fontId="28" fillId="0" borderId="15" xfId="0" applyNumberFormat="1" applyFont="1" applyBorder="1" applyAlignment="1">
      <alignment horizontal="left" vertical="center"/>
    </xf>
    <xf numFmtId="0" fontId="28" fillId="0" borderId="15" xfId="0" applyFont="1" applyBorder="1" applyAlignment="1">
      <alignment horizontal="left" vertical="center"/>
    </xf>
    <xf numFmtId="0" fontId="6" fillId="0" borderId="14" xfId="0" applyFont="1" applyBorder="1" applyAlignment="1">
      <alignment horizontal="center" vertical="center"/>
    </xf>
    <xf numFmtId="0" fontId="6" fillId="0" borderId="15" xfId="0" applyFont="1" applyBorder="1" applyAlignment="1">
      <alignment horizontal="left" vertical="center"/>
    </xf>
    <xf numFmtId="49" fontId="6" fillId="0" borderId="15" xfId="0" applyNumberFormat="1" applyFont="1" applyBorder="1" applyAlignment="1">
      <alignment horizontal="left" vertical="center" wrapText="1"/>
    </xf>
    <xf numFmtId="49" fontId="28" fillId="0" borderId="15" xfId="0" applyNumberFormat="1" applyFont="1" applyBorder="1" applyAlignment="1">
      <alignment horizontal="left" vertical="center" wrapText="1"/>
    </xf>
    <xf numFmtId="0" fontId="31" fillId="0" borderId="14" xfId="0" applyFont="1" applyBorder="1" applyAlignment="1">
      <alignment horizontal="center" vertical="center"/>
    </xf>
    <xf numFmtId="0" fontId="31" fillId="0" borderId="15" xfId="0" applyFont="1" applyBorder="1" applyAlignment="1">
      <alignment horizontal="center" vertical="center" wrapText="1"/>
    </xf>
    <xf numFmtId="0" fontId="31" fillId="0" borderId="15" xfId="0" applyFont="1" applyBorder="1" applyAlignment="1">
      <alignment horizontal="left" vertical="center" wrapText="1"/>
    </xf>
    <xf numFmtId="0" fontId="6" fillId="0" borderId="15" xfId="0" applyFont="1" applyBorder="1" applyAlignment="1">
      <alignment horizontal="justify" vertical="center" wrapText="1"/>
    </xf>
    <xf numFmtId="0" fontId="28" fillId="0" borderId="15" xfId="0" applyFont="1" applyBorder="1" applyAlignment="1">
      <alignment horizontal="left" vertical="center" wrapText="1"/>
    </xf>
    <xf numFmtId="0" fontId="35" fillId="0" borderId="15" xfId="0" applyFont="1" applyBorder="1" applyAlignment="1">
      <alignment horizontal="center" vertical="center" wrapText="1"/>
    </xf>
    <xf numFmtId="0" fontId="6" fillId="0" borderId="15" xfId="0" applyFont="1" applyBorder="1" applyAlignment="1">
      <alignment horizontal="left" vertical="center" wrapText="1"/>
    </xf>
    <xf numFmtId="0" fontId="6" fillId="0" borderId="16" xfId="0" applyFont="1" applyBorder="1" applyAlignment="1">
      <alignment horizontal="center" vertical="center"/>
    </xf>
    <xf numFmtId="0" fontId="6" fillId="0" borderId="17" xfId="0" applyFont="1" applyBorder="1" applyAlignment="1">
      <alignment vertical="center"/>
    </xf>
    <xf numFmtId="3" fontId="6" fillId="0" borderId="17" xfId="0" applyNumberFormat="1" applyFont="1" applyBorder="1" applyAlignment="1">
      <alignment vertical="center"/>
    </xf>
    <xf numFmtId="0" fontId="6" fillId="0" borderId="18" xfId="0" applyFont="1" applyBorder="1" applyAlignment="1">
      <alignment horizontal="left" vertical="center" wrapText="1"/>
    </xf>
    <xf numFmtId="0" fontId="39" fillId="2" borderId="27" xfId="8" applyFont="1" applyFill="1" applyBorder="1" applyAlignment="1">
      <alignment horizontal="left" vertical="center" wrapText="1"/>
    </xf>
    <xf numFmtId="173" fontId="6" fillId="2" borderId="26" xfId="9" applyNumberFormat="1" applyFont="1" applyFill="1" applyBorder="1" applyAlignment="1">
      <alignment horizontal="center" wrapText="1"/>
    </xf>
    <xf numFmtId="171" fontId="6" fillId="2" borderId="1" xfId="9" applyNumberFormat="1" applyFont="1" applyFill="1" applyBorder="1" applyAlignment="1">
      <alignment wrapText="1"/>
    </xf>
    <xf numFmtId="172" fontId="6" fillId="2" borderId="1" xfId="9" applyNumberFormat="1" applyFont="1" applyFill="1" applyBorder="1" applyAlignment="1">
      <alignment horizontal="right" wrapText="1"/>
    </xf>
    <xf numFmtId="172" fontId="6" fillId="2" borderId="27" xfId="9" applyNumberFormat="1" applyFont="1" applyFill="1" applyBorder="1" applyAlignment="1">
      <alignment horizontal="right" wrapText="1"/>
    </xf>
    <xf numFmtId="0" fontId="6" fillId="2" borderId="0" xfId="9" applyFont="1" applyFill="1"/>
    <xf numFmtId="0" fontId="62" fillId="0" borderId="26" xfId="10" applyFont="1" applyBorder="1" applyAlignment="1">
      <alignment horizontal="center" vertical="center"/>
    </xf>
    <xf numFmtId="0" fontId="69" fillId="0" borderId="1" xfId="10" applyFont="1" applyBorder="1" applyAlignment="1">
      <alignment wrapText="1"/>
    </xf>
    <xf numFmtId="4" fontId="70" fillId="0" borderId="1" xfId="11" applyNumberFormat="1" applyFont="1" applyBorder="1" applyAlignment="1">
      <alignment horizontal="right" vertical="center" wrapText="1"/>
    </xf>
    <xf numFmtId="4" fontId="62" fillId="0" borderId="1" xfId="10" applyNumberFormat="1" applyFont="1" applyBorder="1" applyAlignment="1">
      <alignment horizontal="right"/>
    </xf>
    <xf numFmtId="4" fontId="62" fillId="0" borderId="1" xfId="10" applyNumberFormat="1" applyFont="1" applyBorder="1" applyAlignment="1">
      <alignment horizontal="right" vertical="center"/>
    </xf>
    <xf numFmtId="4" fontId="62" fillId="0" borderId="1" xfId="11" applyNumberFormat="1" applyFont="1" applyBorder="1" applyAlignment="1">
      <alignment horizontal="right" vertical="center"/>
    </xf>
    <xf numFmtId="0" fontId="62" fillId="0" borderId="0" xfId="10" applyFont="1"/>
    <xf numFmtId="0" fontId="19" fillId="0" borderId="0" xfId="0" applyFont="1" applyAlignment="1">
      <alignment horizontal="center" wrapText="1"/>
    </xf>
    <xf numFmtId="0" fontId="53" fillId="0" borderId="0" xfId="0" applyFont="1" applyAlignment="1">
      <alignment horizontal="center" vertical="center" wrapText="1"/>
    </xf>
    <xf numFmtId="0" fontId="3" fillId="0" borderId="0" xfId="0" applyFont="1" applyAlignment="1">
      <alignment horizontal="center" vertical="center" wrapText="1"/>
    </xf>
    <xf numFmtId="0" fontId="50" fillId="0" borderId="2" xfId="0" applyFont="1" applyBorder="1" applyAlignment="1">
      <alignment horizontal="center" vertical="center" wrapText="1"/>
    </xf>
    <xf numFmtId="0" fontId="50" fillId="0" borderId="0" xfId="0" applyFont="1" applyAlignment="1">
      <alignment horizontal="center" vertical="center" wrapText="1"/>
    </xf>
    <xf numFmtId="0" fontId="50" fillId="0" borderId="0" xfId="0" applyFont="1" applyAlignment="1">
      <alignment horizontal="center" vertical="center"/>
    </xf>
    <xf numFmtId="0" fontId="19" fillId="0" borderId="0" xfId="0" applyFont="1" applyAlignment="1">
      <alignment horizontal="center" vertical="center" wrapText="1"/>
    </xf>
    <xf numFmtId="0" fontId="5" fillId="0" borderId="0" xfId="5" applyFont="1" applyAlignment="1">
      <alignment horizontal="center" vertical="center" wrapText="1"/>
    </xf>
    <xf numFmtId="0" fontId="25" fillId="0" borderId="0" xfId="5"/>
    <xf numFmtId="0" fontId="26" fillId="0" borderId="0" xfId="5" applyFont="1" applyAlignment="1">
      <alignment horizontal="right"/>
    </xf>
    <xf numFmtId="0" fontId="27" fillId="0" borderId="0" xfId="5" applyFont="1"/>
    <xf numFmtId="0" fontId="10" fillId="0" borderId="1" xfId="0" applyFont="1" applyBorder="1" applyAlignment="1">
      <alignment horizontal="center" vertical="center" wrapText="1"/>
    </xf>
    <xf numFmtId="0" fontId="50" fillId="0" borderId="0" xfId="5" applyFont="1" applyAlignment="1">
      <alignment horizontal="center" vertical="center" wrapText="1"/>
    </xf>
    <xf numFmtId="0" fontId="26" fillId="0" borderId="4" xfId="5" applyFont="1" applyBorder="1" applyAlignment="1">
      <alignment horizontal="right"/>
    </xf>
    <xf numFmtId="0" fontId="27" fillId="0" borderId="4" xfId="5" applyFont="1" applyBorder="1"/>
    <xf numFmtId="0" fontId="21" fillId="3" borderId="9" xfId="0" applyFont="1" applyFill="1" applyBorder="1" applyAlignment="1">
      <alignment horizontal="center" vertical="center" wrapText="1"/>
    </xf>
    <xf numFmtId="0" fontId="21" fillId="3" borderId="25"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19" xfId="0" applyFont="1" applyFill="1" applyBorder="1" applyAlignment="1">
      <alignment horizontal="center" vertical="center" wrapText="1"/>
    </xf>
    <xf numFmtId="0" fontId="21" fillId="3" borderId="20" xfId="0" applyFont="1" applyFill="1" applyBorder="1" applyAlignment="1">
      <alignment horizontal="center" vertical="center" wrapText="1"/>
    </xf>
    <xf numFmtId="0" fontId="21" fillId="3" borderId="33" xfId="0" applyFont="1" applyFill="1" applyBorder="1" applyAlignment="1">
      <alignment horizontal="center" vertical="center" wrapText="1"/>
    </xf>
    <xf numFmtId="0" fontId="21" fillId="3" borderId="22"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21" fillId="3" borderId="24" xfId="0" applyFont="1" applyFill="1" applyBorder="1" applyAlignment="1">
      <alignment horizontal="center" vertical="center" wrapText="1"/>
    </xf>
    <xf numFmtId="0" fontId="5" fillId="0" borderId="0" xfId="9" applyFont="1" applyAlignment="1">
      <alignment horizontal="center" vertical="center" wrapText="1"/>
    </xf>
    <xf numFmtId="0" fontId="5" fillId="0" borderId="0" xfId="9" applyFont="1" applyAlignment="1">
      <alignment horizontal="center" vertical="center"/>
    </xf>
    <xf numFmtId="171" fontId="26" fillId="0" borderId="2" xfId="9" applyNumberFormat="1" applyFont="1" applyBorder="1" applyAlignment="1">
      <alignment horizontal="right"/>
    </xf>
    <xf numFmtId="0" fontId="1" fillId="0" borderId="26" xfId="10" applyFont="1" applyBorder="1" applyAlignment="1">
      <alignment horizontal="center"/>
    </xf>
    <xf numFmtId="0" fontId="1" fillId="0" borderId="1" xfId="10" applyFont="1" applyBorder="1" applyAlignment="1">
      <alignment horizontal="center"/>
    </xf>
    <xf numFmtId="0" fontId="1" fillId="0" borderId="46" xfId="10" applyFont="1" applyBorder="1" applyAlignment="1">
      <alignment horizontal="left" vertical="center"/>
    </xf>
    <xf numFmtId="0" fontId="1" fillId="0" borderId="20" xfId="10" applyFont="1" applyBorder="1" applyAlignment="1">
      <alignment horizontal="left" vertical="center"/>
    </xf>
    <xf numFmtId="0" fontId="1" fillId="0" borderId="21" xfId="10" applyFont="1" applyBorder="1" applyAlignment="1">
      <alignment horizontal="left" vertical="center"/>
    </xf>
    <xf numFmtId="0" fontId="1" fillId="0" borderId="0" xfId="10" applyFont="1" applyAlignment="1">
      <alignment horizontal="center" vertical="center" wrapText="1"/>
    </xf>
    <xf numFmtId="0" fontId="2" fillId="0" borderId="2" xfId="10" applyFont="1" applyBorder="1" applyAlignment="1">
      <alignment horizontal="right"/>
    </xf>
    <xf numFmtId="0" fontId="47" fillId="3" borderId="11" xfId="0" applyFont="1" applyFill="1" applyBorder="1" applyAlignment="1">
      <alignment horizontal="center" vertical="center" wrapText="1"/>
    </xf>
    <xf numFmtId="0" fontId="47" fillId="3" borderId="12" xfId="0" applyFont="1" applyFill="1" applyBorder="1" applyAlignment="1">
      <alignment horizontal="center" vertical="center" wrapText="1"/>
    </xf>
    <xf numFmtId="168" fontId="47" fillId="3" borderId="12" xfId="0" applyNumberFormat="1" applyFont="1" applyFill="1" applyBorder="1" applyAlignment="1">
      <alignment horizontal="center" vertical="center" wrapText="1"/>
    </xf>
    <xf numFmtId="0" fontId="47" fillId="3" borderId="13" xfId="0" applyFont="1" applyFill="1" applyBorder="1" applyAlignment="1">
      <alignment horizontal="center" vertical="center" wrapText="1"/>
    </xf>
    <xf numFmtId="0" fontId="47" fillId="9" borderId="26" xfId="0" applyFont="1" applyFill="1" applyBorder="1" applyAlignment="1">
      <alignment horizontal="center" vertical="center" wrapText="1"/>
    </xf>
    <xf numFmtId="0" fontId="47" fillId="9" borderId="1" xfId="0" applyFont="1" applyFill="1" applyBorder="1" applyAlignment="1">
      <alignment horizontal="center" vertical="center" wrapText="1"/>
    </xf>
    <xf numFmtId="168" fontId="47" fillId="9" borderId="1" xfId="0" applyNumberFormat="1" applyFont="1" applyFill="1" applyBorder="1" applyAlignment="1">
      <alignment horizontal="center" vertical="center" wrapText="1"/>
    </xf>
    <xf numFmtId="0" fontId="47" fillId="9" borderId="27" xfId="0" applyFont="1" applyFill="1" applyBorder="1" applyAlignment="1">
      <alignment horizontal="center" vertical="center" wrapText="1"/>
    </xf>
    <xf numFmtId="0" fontId="53" fillId="0" borderId="26" xfId="0" applyFont="1" applyBorder="1" applyAlignment="1">
      <alignment horizontal="center" vertical="center"/>
    </xf>
    <xf numFmtId="0" fontId="53" fillId="0" borderId="1" xfId="0" applyFont="1" applyBorder="1" applyAlignment="1">
      <alignment vertical="center" wrapText="1"/>
    </xf>
    <xf numFmtId="0" fontId="53" fillId="0" borderId="1" xfId="0" applyFont="1" applyBorder="1" applyAlignment="1">
      <alignment horizontal="center" vertical="center" wrapText="1"/>
    </xf>
    <xf numFmtId="168" fontId="53" fillId="0" borderId="1" xfId="0" applyNumberFormat="1" applyFont="1" applyBorder="1" applyAlignment="1">
      <alignment horizontal="center" vertical="center" wrapText="1"/>
    </xf>
    <xf numFmtId="0" fontId="71" fillId="5" borderId="1" xfId="1" applyFont="1" applyBorder="1" applyAlignment="1">
      <alignment horizontal="center" vertical="center" wrapText="1"/>
    </xf>
    <xf numFmtId="14" fontId="53" fillId="0" borderId="1" xfId="0" applyNumberFormat="1" applyFont="1" applyBorder="1" applyAlignment="1">
      <alignment horizontal="center" vertical="center" wrapText="1"/>
    </xf>
    <xf numFmtId="0" fontId="53" fillId="0" borderId="27" xfId="0" applyFont="1" applyBorder="1" applyAlignment="1">
      <alignment vertical="center" wrapText="1"/>
    </xf>
    <xf numFmtId="0" fontId="53" fillId="0" borderId="1" xfId="0" applyFont="1" applyBorder="1"/>
    <xf numFmtId="0" fontId="53" fillId="0" borderId="27" xfId="0" applyFont="1" applyBorder="1"/>
    <xf numFmtId="0" fontId="72" fillId="7" borderId="1" xfId="3" applyFont="1" applyBorder="1" applyAlignment="1">
      <alignment horizontal="center" vertical="center" wrapText="1"/>
    </xf>
    <xf numFmtId="168" fontId="73" fillId="0" borderId="1" xfId="0" applyNumberFormat="1" applyFont="1" applyBorder="1" applyAlignment="1">
      <alignment horizontal="center" vertical="center" wrapText="1"/>
    </xf>
    <xf numFmtId="0" fontId="48" fillId="0" borderId="1" xfId="0" applyFont="1" applyBorder="1" applyAlignment="1">
      <alignment vertical="center" wrapText="1"/>
    </xf>
    <xf numFmtId="0" fontId="48" fillId="0" borderId="26" xfId="0" applyFont="1" applyBorder="1" applyAlignment="1">
      <alignment horizontal="center" vertical="center"/>
    </xf>
    <xf numFmtId="0" fontId="48" fillId="0" borderId="1" xfId="0" applyFont="1" applyBorder="1" applyAlignment="1">
      <alignment horizontal="center" vertical="center" wrapText="1"/>
    </xf>
    <xf numFmtId="14" fontId="48" fillId="0" borderId="1" xfId="0" applyNumberFormat="1" applyFont="1" applyBorder="1" applyAlignment="1">
      <alignment horizontal="center" vertical="center" wrapText="1"/>
    </xf>
    <xf numFmtId="168" fontId="48" fillId="0" borderId="1" xfId="0" applyNumberFormat="1" applyFont="1" applyBorder="1" applyAlignment="1">
      <alignment horizontal="center" vertical="center" wrapText="1"/>
    </xf>
    <xf numFmtId="14" fontId="73" fillId="0" borderId="1" xfId="0" applyNumberFormat="1" applyFont="1" applyBorder="1" applyAlignment="1">
      <alignment horizontal="center" vertical="center" wrapText="1"/>
    </xf>
    <xf numFmtId="0" fontId="53" fillId="0" borderId="28" xfId="0" applyFont="1" applyBorder="1" applyAlignment="1">
      <alignment horizontal="center" vertical="center"/>
    </xf>
    <xf numFmtId="0" fontId="53" fillId="0" borderId="29" xfId="0" applyFont="1" applyBorder="1" applyAlignment="1">
      <alignment vertical="center" wrapText="1"/>
    </xf>
    <xf numFmtId="0" fontId="53" fillId="0" borderId="29" xfId="0" applyFont="1" applyBorder="1"/>
    <xf numFmtId="0" fontId="53" fillId="0" borderId="29" xfId="0" applyFont="1" applyBorder="1" applyAlignment="1">
      <alignment horizontal="center" vertical="center" wrapText="1"/>
    </xf>
    <xf numFmtId="0" fontId="72" fillId="7" borderId="29" xfId="3" applyFont="1" applyBorder="1" applyAlignment="1">
      <alignment horizontal="center" vertical="center" wrapText="1"/>
    </xf>
    <xf numFmtId="166" fontId="53" fillId="0" borderId="29" xfId="0" applyNumberFormat="1" applyFont="1" applyBorder="1" applyAlignment="1">
      <alignment horizontal="center" vertical="center" wrapText="1"/>
    </xf>
    <xf numFmtId="0" fontId="53" fillId="0" borderId="30" xfId="0" applyFont="1" applyBorder="1"/>
  </cellXfs>
  <cellStyles count="12">
    <cellStyle name="Bad" xfId="2" builtinId="27"/>
    <cellStyle name="Calculation" xfId="4" builtinId="22"/>
    <cellStyle name="Comma 2" xfId="11"/>
    <cellStyle name="Currency 2" xfId="6"/>
    <cellStyle name="Good" xfId="1" builtinId="26"/>
    <cellStyle name="Neutral" xfId="3" builtinId="28"/>
    <cellStyle name="Normal" xfId="0" builtinId="0"/>
    <cellStyle name="Normal 2" xfId="5"/>
    <cellStyle name="Normal 2 2" xfId="7"/>
    <cellStyle name="Normal 3" xfId="8"/>
    <cellStyle name="Normal 3 2" xfId="10"/>
    <cellStyle name="Normal 4" xfId="9"/>
  </cellStyles>
  <dxfs count="7">
    <dxf>
      <font>
        <b val="0"/>
        <i val="0"/>
        <strike val="0"/>
        <condense val="0"/>
        <extend val="0"/>
        <outline val="0"/>
        <shadow val="0"/>
        <u val="none"/>
        <vertAlign val="baseline"/>
        <sz val="14"/>
        <color theme="1"/>
        <name val="Times New Roman"/>
        <scheme val="none"/>
      </font>
      <alignment horizontal="left"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diagonalUp="0" diagonalDown="0">
        <left style="medium">
          <color indexed="64"/>
        </left>
        <right style="medium">
          <color indexed="64"/>
        </right>
        <top style="medium">
          <color indexed="64"/>
        </top>
        <bottom style="medium">
          <color indexed="64"/>
        </bottom>
      </border>
    </dxf>
    <dxf>
      <font>
        <color rgb="FF9C0006"/>
      </font>
      <fill>
        <patternFill>
          <bgColor rgb="FFFFC7CE"/>
        </patternFill>
      </fill>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s>
  <tableStyles count="1" defaultTableStyle="TableStyleMedium2" defaultPivotStyle="PivotStyleLight16">
    <tableStyle name="Nhiệm vụ 100 ngày-style" pivot="0" count="4">
      <tableStyleElement type="wholeTable" size="0" dxfId="6"/>
      <tableStyleElement type="headerRow" dxfId="5"/>
      <tableStyleElement type="firstRowStripe" dxfId="4"/>
      <tableStyleElement type="secondRowStripe" dxfId="3"/>
    </tableStyle>
  </tableStyles>
  <colors>
    <mruColors>
      <color rgb="FFFFCC66"/>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id="1" name="Bảng_5" displayName="Bảng_5" ref="A2:L51" tableBorderDxfId="1">
  <autoFilter ref="A2:L51"/>
  <tableColumns count="12">
    <tableColumn id="1" name="STT"/>
    <tableColumn id="2" name="Tên nhiệm vụ"/>
    <tableColumn id="3" name="Cơ quan chủ trì tổng hợp, theo dõi"/>
    <tableColumn id="4" name="Cơ quan chủ trì thực hiện"/>
    <tableColumn id="5" name="Cơ quan phối hợp"/>
    <tableColumn id="6" name="Kết quả/sản phẩm"/>
    <tableColumn id="7" name="Tính chất nhiệm vụ"/>
    <tableColumn id="8" name="Thời hạn hoàn thành"/>
    <tableColumn id="9" name="Đánh giá tiến độ" dataDxfId="0" dataCellStyle="Normal 3"/>
    <tableColumn id="12" name="Mô tả chi tiết"/>
    <tableColumn id="14" name="Khó khăn, vướng mắc"/>
    <tableColumn id="15" name="Đề xuất, kiến nghị"/>
  </tableColumns>
  <tableStyleInfo name="Nhiệm vụ 100 ngày-style"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7.bin"/><Relationship Id="rId1" Type="http://schemas.openxmlformats.org/officeDocument/2006/relationships/hyperlink" Target="http://theodoinq.dcs.v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7"/>
  <sheetViews>
    <sheetView zoomScale="59" zoomScaleNormal="40" workbookViewId="0">
      <pane ySplit="2" topLeftCell="A3" activePane="bottomLeft" state="frozen"/>
      <selection pane="bottomLeft" activeCell="B6" sqref="B6"/>
    </sheetView>
  </sheetViews>
  <sheetFormatPr defaultColWidth="9.140625" defaultRowHeight="15.75"/>
  <cols>
    <col min="1" max="1" width="6.140625" style="19" customWidth="1"/>
    <col min="2" max="2" width="80.140625" style="6" customWidth="1"/>
    <col min="3" max="3" width="14.85546875" style="6" customWidth="1"/>
    <col min="4" max="4" width="13.42578125" style="6" customWidth="1"/>
    <col min="5" max="5" width="40.7109375" style="6" customWidth="1"/>
    <col min="6" max="6" width="19.85546875" style="6" hidden="1" customWidth="1"/>
    <col min="7" max="7" width="14.85546875" style="6" hidden="1" customWidth="1"/>
    <col min="8" max="8" width="17.85546875" style="17" customWidth="1"/>
    <col min="9" max="9" width="35.85546875" style="6" customWidth="1"/>
    <col min="10" max="10" width="13" style="6" customWidth="1"/>
    <col min="11" max="11" width="18.42578125" style="6" customWidth="1"/>
    <col min="12" max="12" width="108.5703125" style="6" customWidth="1"/>
    <col min="13" max="13" width="15.42578125" style="6" customWidth="1"/>
    <col min="14" max="14" width="66" style="6" customWidth="1"/>
    <col min="15" max="15" width="22.7109375" style="6" customWidth="1"/>
    <col min="16" max="16" width="19.7109375" style="6" customWidth="1"/>
    <col min="17" max="17" width="27.85546875" style="6" customWidth="1"/>
    <col min="18" max="16384" width="9.140625" style="6"/>
  </cols>
  <sheetData>
    <row r="1" spans="1:16" ht="107.65" customHeight="1" thickBot="1">
      <c r="A1" s="361" t="s">
        <v>1281</v>
      </c>
      <c r="B1" s="361"/>
      <c r="C1" s="361"/>
      <c r="D1" s="361"/>
      <c r="E1" s="361"/>
      <c r="F1" s="361"/>
      <c r="G1" s="361"/>
      <c r="H1" s="361"/>
      <c r="I1" s="361"/>
      <c r="J1" s="361"/>
      <c r="K1" s="361"/>
      <c r="L1" s="361"/>
      <c r="M1" s="361"/>
      <c r="N1" s="361"/>
      <c r="O1" s="361"/>
    </row>
    <row r="2" spans="1:16" s="18" customFormat="1" ht="61.5" customHeight="1">
      <c r="A2" s="85" t="s">
        <v>0</v>
      </c>
      <c r="B2" s="86" t="s">
        <v>1</v>
      </c>
      <c r="C2" s="86" t="s">
        <v>2</v>
      </c>
      <c r="D2" s="86" t="s">
        <v>402</v>
      </c>
      <c r="E2" s="86" t="s">
        <v>403</v>
      </c>
      <c r="F2" s="86" t="s">
        <v>3</v>
      </c>
      <c r="G2" s="86" t="s">
        <v>291</v>
      </c>
      <c r="H2" s="86" t="s">
        <v>4</v>
      </c>
      <c r="I2" s="86" t="s">
        <v>292</v>
      </c>
      <c r="J2" s="86" t="s">
        <v>745</v>
      </c>
      <c r="K2" s="86" t="s">
        <v>5</v>
      </c>
      <c r="L2" s="86" t="s">
        <v>6</v>
      </c>
      <c r="M2" s="86" t="s">
        <v>293</v>
      </c>
      <c r="N2" s="86" t="s">
        <v>294</v>
      </c>
      <c r="O2" s="86" t="s">
        <v>295</v>
      </c>
      <c r="P2" s="87" t="s">
        <v>280</v>
      </c>
    </row>
    <row r="3" spans="1:16" s="18" customFormat="1" ht="27" customHeight="1">
      <c r="A3" s="89" t="s">
        <v>92</v>
      </c>
      <c r="B3" s="37" t="s">
        <v>750</v>
      </c>
      <c r="C3" s="30"/>
      <c r="D3" s="30"/>
      <c r="E3" s="30"/>
      <c r="F3" s="30"/>
      <c r="G3" s="30"/>
      <c r="H3" s="30"/>
      <c r="I3" s="30"/>
      <c r="J3" s="30"/>
      <c r="K3" s="30"/>
      <c r="L3" s="30"/>
      <c r="M3" s="30"/>
      <c r="N3" s="30"/>
      <c r="O3" s="30"/>
      <c r="P3" s="90"/>
    </row>
    <row r="4" spans="1:16" ht="63">
      <c r="A4" s="91">
        <v>1</v>
      </c>
      <c r="B4" s="23" t="s">
        <v>443</v>
      </c>
      <c r="C4" s="23" t="s">
        <v>37</v>
      </c>
      <c r="D4" s="23" t="s">
        <v>13</v>
      </c>
      <c r="E4" s="23" t="s">
        <v>447</v>
      </c>
      <c r="F4" s="23" t="s">
        <v>39</v>
      </c>
      <c r="G4" s="25">
        <v>46027</v>
      </c>
      <c r="H4" s="25">
        <v>46081</v>
      </c>
      <c r="I4" s="24" t="s">
        <v>393</v>
      </c>
      <c r="J4" s="33" t="s">
        <v>747</v>
      </c>
      <c r="K4" s="27" t="s">
        <v>14</v>
      </c>
      <c r="L4" s="23" t="s">
        <v>454</v>
      </c>
      <c r="M4" s="25">
        <v>46080</v>
      </c>
      <c r="N4" s="23"/>
      <c r="O4" s="23" t="s">
        <v>13</v>
      </c>
      <c r="P4" s="92"/>
    </row>
    <row r="5" spans="1:16" ht="126">
      <c r="A5" s="91">
        <v>2</v>
      </c>
      <c r="B5" s="23" t="s">
        <v>444</v>
      </c>
      <c r="C5" s="23" t="s">
        <v>37</v>
      </c>
      <c r="D5" s="23" t="s">
        <v>13</v>
      </c>
      <c r="E5" s="23" t="s">
        <v>448</v>
      </c>
      <c r="F5" s="23" t="s">
        <v>39</v>
      </c>
      <c r="G5" s="25">
        <v>46027</v>
      </c>
      <c r="H5" s="25">
        <v>46112</v>
      </c>
      <c r="I5" s="24" t="s">
        <v>393</v>
      </c>
      <c r="J5" s="33" t="s">
        <v>747</v>
      </c>
      <c r="K5" s="27" t="s">
        <v>14</v>
      </c>
      <c r="L5" s="23" t="s">
        <v>455</v>
      </c>
      <c r="M5" s="25">
        <v>46077</v>
      </c>
      <c r="N5" s="23"/>
      <c r="O5" s="23" t="s">
        <v>13</v>
      </c>
      <c r="P5" s="92"/>
    </row>
    <row r="6" spans="1:16" ht="189">
      <c r="A6" s="91">
        <v>3</v>
      </c>
      <c r="B6" s="23" t="s">
        <v>36</v>
      </c>
      <c r="C6" s="23" t="s">
        <v>37</v>
      </c>
      <c r="D6" s="23" t="s">
        <v>449</v>
      </c>
      <c r="E6" s="23" t="s">
        <v>38</v>
      </c>
      <c r="F6" s="23" t="s">
        <v>39</v>
      </c>
      <c r="G6" s="25">
        <v>46027</v>
      </c>
      <c r="H6" s="25">
        <v>46173</v>
      </c>
      <c r="I6" s="24" t="s">
        <v>393</v>
      </c>
      <c r="J6" s="33" t="s">
        <v>747</v>
      </c>
      <c r="K6" s="27" t="s">
        <v>14</v>
      </c>
      <c r="L6" s="23" t="s">
        <v>752</v>
      </c>
      <c r="M6" s="25">
        <v>46173</v>
      </c>
      <c r="N6" s="23"/>
      <c r="O6" s="23" t="s">
        <v>13</v>
      </c>
      <c r="P6" s="92"/>
    </row>
    <row r="7" spans="1:16" ht="220.5">
      <c r="A7" s="91">
        <v>4</v>
      </c>
      <c r="B7" s="23" t="s">
        <v>40</v>
      </c>
      <c r="C7" s="23" t="s">
        <v>37</v>
      </c>
      <c r="D7" s="23" t="s">
        <v>450</v>
      </c>
      <c r="E7" s="23" t="s">
        <v>41</v>
      </c>
      <c r="F7" s="23" t="s">
        <v>39</v>
      </c>
      <c r="G7" s="25">
        <v>46027</v>
      </c>
      <c r="H7" s="25">
        <v>46203</v>
      </c>
      <c r="I7" s="24" t="s">
        <v>393</v>
      </c>
      <c r="J7" s="33" t="s">
        <v>747</v>
      </c>
      <c r="K7" s="27" t="s">
        <v>14</v>
      </c>
      <c r="L7" s="23" t="s">
        <v>753</v>
      </c>
      <c r="M7" s="25">
        <v>46203</v>
      </c>
      <c r="N7" s="23"/>
      <c r="O7" s="23" t="s">
        <v>13</v>
      </c>
      <c r="P7" s="92"/>
    </row>
    <row r="8" spans="1:16" ht="94.5">
      <c r="A8" s="91">
        <v>5</v>
      </c>
      <c r="B8" s="23" t="s">
        <v>42</v>
      </c>
      <c r="C8" s="23" t="s">
        <v>37</v>
      </c>
      <c r="D8" s="23" t="s">
        <v>13</v>
      </c>
      <c r="E8" s="23" t="s">
        <v>43</v>
      </c>
      <c r="F8" s="23" t="s">
        <v>39</v>
      </c>
      <c r="G8" s="25">
        <v>46027</v>
      </c>
      <c r="H8" s="25">
        <v>46142</v>
      </c>
      <c r="I8" s="24" t="s">
        <v>393</v>
      </c>
      <c r="J8" s="33" t="s">
        <v>747</v>
      </c>
      <c r="K8" s="27" t="s">
        <v>14</v>
      </c>
      <c r="L8" s="23" t="s">
        <v>44</v>
      </c>
      <c r="M8" s="25">
        <v>46127</v>
      </c>
      <c r="N8" s="23"/>
      <c r="O8" s="23" t="s">
        <v>13</v>
      </c>
      <c r="P8" s="92"/>
    </row>
    <row r="9" spans="1:16" ht="283.89999999999998" customHeight="1">
      <c r="A9" s="91">
        <v>6</v>
      </c>
      <c r="B9" s="23" t="s">
        <v>45</v>
      </c>
      <c r="C9" s="23" t="s">
        <v>37</v>
      </c>
      <c r="D9" s="23" t="s">
        <v>451</v>
      </c>
      <c r="E9" s="23" t="s">
        <v>46</v>
      </c>
      <c r="F9" s="23" t="s">
        <v>39</v>
      </c>
      <c r="G9" s="25">
        <v>46027</v>
      </c>
      <c r="H9" s="25">
        <v>46142</v>
      </c>
      <c r="I9" s="24" t="s">
        <v>393</v>
      </c>
      <c r="J9" s="33" t="s">
        <v>747</v>
      </c>
      <c r="K9" s="27" t="s">
        <v>14</v>
      </c>
      <c r="L9" s="23" t="s">
        <v>780</v>
      </c>
      <c r="M9" s="25">
        <v>46133</v>
      </c>
      <c r="N9" s="32" t="s">
        <v>456</v>
      </c>
      <c r="O9" s="23" t="s">
        <v>13</v>
      </c>
      <c r="P9" s="92"/>
    </row>
    <row r="10" spans="1:16" ht="189">
      <c r="A10" s="91">
        <v>7</v>
      </c>
      <c r="B10" s="23" t="s">
        <v>47</v>
      </c>
      <c r="C10" s="23" t="s">
        <v>37</v>
      </c>
      <c r="D10" s="23" t="s">
        <v>452</v>
      </c>
      <c r="E10" s="23" t="s">
        <v>43</v>
      </c>
      <c r="F10" s="23" t="s">
        <v>39</v>
      </c>
      <c r="G10" s="25">
        <v>46027</v>
      </c>
      <c r="H10" s="25">
        <v>46142</v>
      </c>
      <c r="I10" s="24" t="s">
        <v>393</v>
      </c>
      <c r="J10" s="33" t="s">
        <v>747</v>
      </c>
      <c r="K10" s="27" t="s">
        <v>14</v>
      </c>
      <c r="L10" s="23" t="s">
        <v>754</v>
      </c>
      <c r="M10" s="25">
        <v>46127</v>
      </c>
      <c r="N10" s="23"/>
      <c r="O10" s="23" t="s">
        <v>13</v>
      </c>
      <c r="P10" s="92"/>
    </row>
    <row r="11" spans="1:16" ht="47.25">
      <c r="A11" s="91">
        <v>8</v>
      </c>
      <c r="B11" s="23" t="s">
        <v>445</v>
      </c>
      <c r="C11" s="23" t="s">
        <v>37</v>
      </c>
      <c r="D11" s="23" t="s">
        <v>13</v>
      </c>
      <c r="E11" s="23" t="s">
        <v>13</v>
      </c>
      <c r="F11" s="23" t="s">
        <v>39</v>
      </c>
      <c r="G11" s="25">
        <v>46027</v>
      </c>
      <c r="H11" s="25"/>
      <c r="I11" s="24" t="s">
        <v>393</v>
      </c>
      <c r="J11" s="93" t="s">
        <v>746</v>
      </c>
      <c r="K11" s="28" t="s">
        <v>11</v>
      </c>
      <c r="L11" s="23" t="s">
        <v>457</v>
      </c>
      <c r="M11" s="25" t="s">
        <v>13</v>
      </c>
      <c r="N11" s="23" t="s">
        <v>13</v>
      </c>
      <c r="O11" s="23" t="s">
        <v>13</v>
      </c>
      <c r="P11" s="92"/>
    </row>
    <row r="12" spans="1:16" ht="141.75">
      <c r="A12" s="91">
        <v>9</v>
      </c>
      <c r="B12" s="23" t="s">
        <v>446</v>
      </c>
      <c r="C12" s="23" t="s">
        <v>37</v>
      </c>
      <c r="D12" s="23" t="s">
        <v>452</v>
      </c>
      <c r="E12" s="23" t="s">
        <v>453</v>
      </c>
      <c r="F12" s="23" t="s">
        <v>39</v>
      </c>
      <c r="G12" s="25">
        <v>46027</v>
      </c>
      <c r="H12" s="25">
        <v>46112</v>
      </c>
      <c r="I12" s="24" t="s">
        <v>393</v>
      </c>
      <c r="J12" s="33" t="s">
        <v>747</v>
      </c>
      <c r="K12" s="27" t="s">
        <v>14</v>
      </c>
      <c r="L12" s="23" t="s">
        <v>458</v>
      </c>
      <c r="M12" s="25">
        <v>46112</v>
      </c>
      <c r="N12" s="23"/>
      <c r="O12" s="23" t="s">
        <v>13</v>
      </c>
      <c r="P12" s="92"/>
    </row>
    <row r="13" spans="1:16" ht="173.25">
      <c r="A13" s="91">
        <v>10</v>
      </c>
      <c r="B13" s="23" t="s">
        <v>48</v>
      </c>
      <c r="C13" s="23" t="s">
        <v>37</v>
      </c>
      <c r="D13" s="23" t="s">
        <v>13</v>
      </c>
      <c r="E13" s="23" t="s">
        <v>43</v>
      </c>
      <c r="F13" s="23" t="s">
        <v>39</v>
      </c>
      <c r="G13" s="25">
        <v>46027</v>
      </c>
      <c r="H13" s="25">
        <v>46142</v>
      </c>
      <c r="I13" s="24" t="s">
        <v>393</v>
      </c>
      <c r="J13" s="33" t="s">
        <v>747</v>
      </c>
      <c r="K13" s="27" t="s">
        <v>14</v>
      </c>
      <c r="L13" s="23" t="s">
        <v>755</v>
      </c>
      <c r="M13" s="25">
        <v>46127</v>
      </c>
      <c r="N13" s="23"/>
      <c r="O13" s="23" t="s">
        <v>13</v>
      </c>
      <c r="P13" s="92"/>
    </row>
    <row r="14" spans="1:16" ht="220.5">
      <c r="A14" s="91">
        <v>11</v>
      </c>
      <c r="B14" s="23" t="s">
        <v>49</v>
      </c>
      <c r="C14" s="23" t="s">
        <v>37</v>
      </c>
      <c r="D14" s="23" t="s">
        <v>13</v>
      </c>
      <c r="E14" s="23" t="s">
        <v>50</v>
      </c>
      <c r="F14" s="23" t="s">
        <v>39</v>
      </c>
      <c r="G14" s="25">
        <v>46027</v>
      </c>
      <c r="H14" s="25">
        <v>46142</v>
      </c>
      <c r="I14" s="24" t="s">
        <v>393</v>
      </c>
      <c r="J14" s="33" t="s">
        <v>747</v>
      </c>
      <c r="K14" s="27" t="s">
        <v>14</v>
      </c>
      <c r="L14" s="23" t="s">
        <v>756</v>
      </c>
      <c r="M14" s="25">
        <v>46127</v>
      </c>
      <c r="N14" s="23"/>
      <c r="O14" s="23" t="s">
        <v>13</v>
      </c>
      <c r="P14" s="92"/>
    </row>
    <row r="15" spans="1:16" ht="48" customHeight="1">
      <c r="A15" s="91">
        <v>12</v>
      </c>
      <c r="B15" s="23" t="s">
        <v>459</v>
      </c>
      <c r="C15" s="23" t="s">
        <v>37</v>
      </c>
      <c r="D15" s="23" t="s">
        <v>13</v>
      </c>
      <c r="E15" s="23" t="s">
        <v>13</v>
      </c>
      <c r="F15" s="23" t="s">
        <v>39</v>
      </c>
      <c r="G15" s="25">
        <v>46027</v>
      </c>
      <c r="H15" s="25"/>
      <c r="I15" s="24" t="s">
        <v>393</v>
      </c>
      <c r="J15" s="93" t="s">
        <v>746</v>
      </c>
      <c r="K15" s="28" t="s">
        <v>11</v>
      </c>
      <c r="L15" s="23" t="s">
        <v>462</v>
      </c>
      <c r="M15" s="25" t="s">
        <v>13</v>
      </c>
      <c r="N15" s="23" t="s">
        <v>13</v>
      </c>
      <c r="O15" s="23" t="s">
        <v>13</v>
      </c>
      <c r="P15" s="92"/>
    </row>
    <row r="16" spans="1:16" ht="94.5">
      <c r="A16" s="91">
        <v>13</v>
      </c>
      <c r="B16" s="23" t="s">
        <v>460</v>
      </c>
      <c r="C16" s="23" t="s">
        <v>409</v>
      </c>
      <c r="D16" s="23"/>
      <c r="E16" s="23"/>
      <c r="F16" s="23" t="s">
        <v>461</v>
      </c>
      <c r="G16" s="25"/>
      <c r="H16" s="25">
        <v>46098</v>
      </c>
      <c r="I16" s="24"/>
      <c r="J16" s="33" t="s">
        <v>747</v>
      </c>
      <c r="K16" s="27" t="s">
        <v>14</v>
      </c>
      <c r="L16" s="23" t="s">
        <v>463</v>
      </c>
      <c r="M16" s="25">
        <v>46097</v>
      </c>
      <c r="N16" s="23"/>
      <c r="O16" s="23" t="s">
        <v>13</v>
      </c>
      <c r="P16" s="92"/>
    </row>
    <row r="17" spans="1:16" ht="126">
      <c r="A17" s="91">
        <v>14</v>
      </c>
      <c r="B17" s="23" t="s">
        <v>464</v>
      </c>
      <c r="C17" s="23" t="s">
        <v>409</v>
      </c>
      <c r="D17" s="23"/>
      <c r="E17" s="23" t="s">
        <v>13</v>
      </c>
      <c r="F17" s="23" t="s">
        <v>467</v>
      </c>
      <c r="G17" s="25">
        <v>46097</v>
      </c>
      <c r="H17" s="25" t="s">
        <v>13</v>
      </c>
      <c r="I17" s="24" t="s">
        <v>468</v>
      </c>
      <c r="J17" s="93" t="s">
        <v>746</v>
      </c>
      <c r="K17" s="27" t="s">
        <v>14</v>
      </c>
      <c r="L17" s="23" t="s">
        <v>470</v>
      </c>
      <c r="M17" s="25">
        <v>46112</v>
      </c>
      <c r="N17" s="23"/>
      <c r="O17" s="23" t="s">
        <v>13</v>
      </c>
      <c r="P17" s="92"/>
    </row>
    <row r="18" spans="1:16" ht="126">
      <c r="A18" s="91">
        <v>15</v>
      </c>
      <c r="B18" s="23" t="s">
        <v>465</v>
      </c>
      <c r="C18" s="23" t="s">
        <v>409</v>
      </c>
      <c r="D18" s="23"/>
      <c r="E18" s="23"/>
      <c r="F18" s="23" t="s">
        <v>467</v>
      </c>
      <c r="G18" s="25">
        <v>46097</v>
      </c>
      <c r="H18" s="25">
        <v>46112</v>
      </c>
      <c r="I18" s="24" t="s">
        <v>469</v>
      </c>
      <c r="J18" s="33" t="s">
        <v>747</v>
      </c>
      <c r="K18" s="27" t="s">
        <v>14</v>
      </c>
      <c r="L18" s="23" t="s">
        <v>471</v>
      </c>
      <c r="M18" s="25">
        <v>46093</v>
      </c>
      <c r="N18" s="23"/>
      <c r="O18" s="23" t="s">
        <v>13</v>
      </c>
      <c r="P18" s="92"/>
    </row>
    <row r="19" spans="1:16" ht="126">
      <c r="A19" s="91">
        <v>16</v>
      </c>
      <c r="B19" s="23" t="s">
        <v>466</v>
      </c>
      <c r="C19" s="23" t="s">
        <v>409</v>
      </c>
      <c r="D19" s="23" t="s">
        <v>13</v>
      </c>
      <c r="E19" s="23" t="s">
        <v>13</v>
      </c>
      <c r="F19" s="23" t="s">
        <v>467</v>
      </c>
      <c r="G19" s="25">
        <v>46097</v>
      </c>
      <c r="H19" s="25">
        <v>46112</v>
      </c>
      <c r="I19" s="24" t="s">
        <v>469</v>
      </c>
      <c r="J19" s="33" t="s">
        <v>747</v>
      </c>
      <c r="K19" s="27" t="s">
        <v>14</v>
      </c>
      <c r="L19" s="23" t="s">
        <v>472</v>
      </c>
      <c r="M19" s="25">
        <v>46112</v>
      </c>
      <c r="N19" s="23"/>
      <c r="O19" s="23" t="s">
        <v>13</v>
      </c>
      <c r="P19" s="92"/>
    </row>
    <row r="20" spans="1:16" ht="141.75">
      <c r="A20" s="91">
        <v>17</v>
      </c>
      <c r="B20" s="23" t="s">
        <v>473</v>
      </c>
      <c r="C20" s="23" t="s">
        <v>8</v>
      </c>
      <c r="D20" s="23" t="s">
        <v>452</v>
      </c>
      <c r="E20" s="23" t="s">
        <v>476</v>
      </c>
      <c r="F20" s="23" t="s">
        <v>53</v>
      </c>
      <c r="G20" s="25">
        <v>46125</v>
      </c>
      <c r="H20" s="25"/>
      <c r="I20" s="24" t="s">
        <v>100</v>
      </c>
      <c r="J20" s="93" t="s">
        <v>746</v>
      </c>
      <c r="K20" s="28" t="s">
        <v>11</v>
      </c>
      <c r="L20" s="23" t="s">
        <v>481</v>
      </c>
      <c r="M20" s="25" t="s">
        <v>13</v>
      </c>
      <c r="N20" s="23" t="s">
        <v>13</v>
      </c>
      <c r="O20" s="23" t="s">
        <v>13</v>
      </c>
      <c r="P20" s="92"/>
    </row>
    <row r="21" spans="1:16" ht="110.25">
      <c r="A21" s="91">
        <v>18</v>
      </c>
      <c r="B21" s="23" t="s">
        <v>474</v>
      </c>
      <c r="C21" s="23" t="s">
        <v>8</v>
      </c>
      <c r="D21" s="23" t="s">
        <v>13</v>
      </c>
      <c r="E21" s="23" t="s">
        <v>477</v>
      </c>
      <c r="F21" s="23" t="s">
        <v>53</v>
      </c>
      <c r="G21" s="25">
        <v>46125</v>
      </c>
      <c r="H21" s="25"/>
      <c r="I21" s="24" t="s">
        <v>479</v>
      </c>
      <c r="J21" s="93" t="s">
        <v>746</v>
      </c>
      <c r="K21" s="28" t="s">
        <v>11</v>
      </c>
      <c r="L21" s="23" t="s">
        <v>482</v>
      </c>
      <c r="M21" s="25" t="s">
        <v>13</v>
      </c>
      <c r="N21" s="23" t="s">
        <v>13</v>
      </c>
      <c r="O21" s="23" t="s">
        <v>13</v>
      </c>
      <c r="P21" s="92"/>
    </row>
    <row r="22" spans="1:16" ht="78.75">
      <c r="A22" s="91">
        <v>19</v>
      </c>
      <c r="B22" s="23" t="s">
        <v>51</v>
      </c>
      <c r="C22" s="23" t="s">
        <v>8</v>
      </c>
      <c r="D22" s="23" t="s">
        <v>13</v>
      </c>
      <c r="E22" s="23" t="s">
        <v>52</v>
      </c>
      <c r="F22" s="23" t="s">
        <v>53</v>
      </c>
      <c r="G22" s="25">
        <v>46125</v>
      </c>
      <c r="H22" s="25">
        <v>46173</v>
      </c>
      <c r="I22" s="24" t="s">
        <v>480</v>
      </c>
      <c r="J22" s="33" t="s">
        <v>747</v>
      </c>
      <c r="K22" s="27" t="s">
        <v>14</v>
      </c>
      <c r="L22" s="23" t="s">
        <v>757</v>
      </c>
      <c r="M22" s="25">
        <v>46165</v>
      </c>
      <c r="N22" s="23"/>
      <c r="O22" s="23" t="s">
        <v>13</v>
      </c>
      <c r="P22" s="92"/>
    </row>
    <row r="23" spans="1:16" ht="189">
      <c r="A23" s="91">
        <v>20</v>
      </c>
      <c r="B23" s="23" t="s">
        <v>475</v>
      </c>
      <c r="C23" s="23" t="s">
        <v>409</v>
      </c>
      <c r="D23" s="23" t="s">
        <v>13</v>
      </c>
      <c r="E23" s="23" t="s">
        <v>478</v>
      </c>
      <c r="F23" s="23" t="s">
        <v>53</v>
      </c>
      <c r="G23" s="25">
        <v>46125</v>
      </c>
      <c r="H23" s="25"/>
      <c r="I23" s="24" t="s">
        <v>468</v>
      </c>
      <c r="J23" s="93" t="s">
        <v>746</v>
      </c>
      <c r="K23" s="28" t="s">
        <v>11</v>
      </c>
      <c r="L23" s="23" t="s">
        <v>481</v>
      </c>
      <c r="M23" s="25" t="s">
        <v>13</v>
      </c>
      <c r="N23" s="23" t="s">
        <v>13</v>
      </c>
      <c r="O23" s="23" t="s">
        <v>13</v>
      </c>
      <c r="P23" s="92"/>
    </row>
    <row r="24" spans="1:16" ht="220.5">
      <c r="A24" s="91">
        <v>21</v>
      </c>
      <c r="B24" s="23" t="s">
        <v>483</v>
      </c>
      <c r="C24" s="23" t="s">
        <v>484</v>
      </c>
      <c r="D24" s="23"/>
      <c r="E24" s="23"/>
      <c r="F24" s="23" t="s">
        <v>485</v>
      </c>
      <c r="G24" s="25"/>
      <c r="H24" s="25"/>
      <c r="I24" s="24" t="s">
        <v>486</v>
      </c>
      <c r="J24" s="93" t="s">
        <v>746</v>
      </c>
      <c r="K24" s="28" t="s">
        <v>11</v>
      </c>
      <c r="L24" s="23" t="s">
        <v>758</v>
      </c>
      <c r="M24" s="25" t="s">
        <v>13</v>
      </c>
      <c r="N24" s="23" t="s">
        <v>13</v>
      </c>
      <c r="O24" s="23" t="s">
        <v>13</v>
      </c>
      <c r="P24" s="92"/>
    </row>
    <row r="25" spans="1:16" ht="110.25">
      <c r="A25" s="91">
        <v>22</v>
      </c>
      <c r="B25" s="23" t="s">
        <v>493</v>
      </c>
      <c r="C25" s="23" t="s">
        <v>8</v>
      </c>
      <c r="D25" s="23"/>
      <c r="E25" s="23"/>
      <c r="F25" s="23" t="s">
        <v>491</v>
      </c>
      <c r="G25" s="25"/>
      <c r="H25" s="25"/>
      <c r="I25" s="24" t="s">
        <v>494</v>
      </c>
      <c r="J25" s="93" t="s">
        <v>746</v>
      </c>
      <c r="K25" s="28" t="s">
        <v>11</v>
      </c>
      <c r="L25" s="23" t="s">
        <v>759</v>
      </c>
      <c r="M25" s="25" t="s">
        <v>13</v>
      </c>
      <c r="N25" s="23" t="s">
        <v>13</v>
      </c>
      <c r="O25" s="23" t="s">
        <v>13</v>
      </c>
      <c r="P25" s="92"/>
    </row>
    <row r="26" spans="1:16" ht="94.5">
      <c r="A26" s="91">
        <v>23</v>
      </c>
      <c r="B26" s="23" t="s">
        <v>498</v>
      </c>
      <c r="C26" s="23" t="s">
        <v>8</v>
      </c>
      <c r="D26" s="23" t="s">
        <v>13</v>
      </c>
      <c r="E26" s="23" t="s">
        <v>13</v>
      </c>
      <c r="F26" s="23" t="s">
        <v>496</v>
      </c>
      <c r="G26" s="25" t="s">
        <v>497</v>
      </c>
      <c r="H26" s="25"/>
      <c r="I26" s="24" t="s">
        <v>492</v>
      </c>
      <c r="J26" s="93" t="s">
        <v>746</v>
      </c>
      <c r="K26" s="28" t="s">
        <v>11</v>
      </c>
      <c r="L26" s="23" t="s">
        <v>502</v>
      </c>
      <c r="M26" s="25" t="s">
        <v>13</v>
      </c>
      <c r="N26" s="23" t="s">
        <v>13</v>
      </c>
      <c r="O26" s="23" t="s">
        <v>13</v>
      </c>
      <c r="P26" s="92"/>
    </row>
    <row r="27" spans="1:16" ht="110.25">
      <c r="A27" s="91">
        <v>24</v>
      </c>
      <c r="B27" s="23" t="s">
        <v>499</v>
      </c>
      <c r="C27" s="23" t="s">
        <v>500</v>
      </c>
      <c r="D27" s="23" t="s">
        <v>13</v>
      </c>
      <c r="E27" s="23" t="s">
        <v>13</v>
      </c>
      <c r="F27" s="23" t="s">
        <v>496</v>
      </c>
      <c r="G27" s="25" t="s">
        <v>497</v>
      </c>
      <c r="H27" s="25"/>
      <c r="I27" s="24" t="s">
        <v>501</v>
      </c>
      <c r="J27" s="93" t="s">
        <v>746</v>
      </c>
      <c r="K27" s="28" t="s">
        <v>11</v>
      </c>
      <c r="L27" s="23" t="s">
        <v>503</v>
      </c>
      <c r="M27" s="25" t="s">
        <v>13</v>
      </c>
      <c r="N27" s="23" t="s">
        <v>13</v>
      </c>
      <c r="O27" s="23" t="s">
        <v>13</v>
      </c>
      <c r="P27" s="92"/>
    </row>
    <row r="28" spans="1:16" ht="126">
      <c r="A28" s="91">
        <v>25</v>
      </c>
      <c r="B28" s="23" t="s">
        <v>504</v>
      </c>
      <c r="C28" s="23" t="s">
        <v>409</v>
      </c>
      <c r="D28" s="23" t="s">
        <v>13</v>
      </c>
      <c r="E28" s="23" t="s">
        <v>13</v>
      </c>
      <c r="F28" s="23" t="s">
        <v>507</v>
      </c>
      <c r="G28" s="25" t="s">
        <v>508</v>
      </c>
      <c r="H28" s="25"/>
      <c r="I28" s="24" t="s">
        <v>510</v>
      </c>
      <c r="J28" s="93" t="s">
        <v>746</v>
      </c>
      <c r="K28" s="28" t="s">
        <v>11</v>
      </c>
      <c r="L28" s="23" t="s">
        <v>512</v>
      </c>
      <c r="M28" s="25" t="s">
        <v>13</v>
      </c>
      <c r="N28" s="23" t="s">
        <v>13</v>
      </c>
      <c r="O28" s="23" t="s">
        <v>13</v>
      </c>
      <c r="P28" s="92"/>
    </row>
    <row r="29" spans="1:16" ht="126">
      <c r="A29" s="91">
        <v>26</v>
      </c>
      <c r="B29" s="23" t="s">
        <v>505</v>
      </c>
      <c r="C29" s="23" t="s">
        <v>409</v>
      </c>
      <c r="D29" s="23" t="s">
        <v>13</v>
      </c>
      <c r="E29" s="23" t="s">
        <v>13</v>
      </c>
      <c r="F29" s="23" t="s">
        <v>507</v>
      </c>
      <c r="G29" s="25" t="s">
        <v>508</v>
      </c>
      <c r="H29" s="25"/>
      <c r="I29" s="24" t="s">
        <v>510</v>
      </c>
      <c r="J29" s="93" t="s">
        <v>746</v>
      </c>
      <c r="K29" s="28" t="s">
        <v>11</v>
      </c>
      <c r="L29" s="23" t="s">
        <v>513</v>
      </c>
      <c r="M29" s="25" t="s">
        <v>13</v>
      </c>
      <c r="N29" s="23" t="s">
        <v>13</v>
      </c>
      <c r="O29" s="23" t="s">
        <v>13</v>
      </c>
      <c r="P29" s="92"/>
    </row>
    <row r="30" spans="1:16" ht="141.75">
      <c r="A30" s="91">
        <v>27</v>
      </c>
      <c r="B30" s="23" t="s">
        <v>506</v>
      </c>
      <c r="C30" s="23" t="s">
        <v>409</v>
      </c>
      <c r="D30" s="23" t="s">
        <v>13</v>
      </c>
      <c r="E30" s="23" t="s">
        <v>13</v>
      </c>
      <c r="F30" s="23" t="s">
        <v>507</v>
      </c>
      <c r="G30" s="25" t="s">
        <v>508</v>
      </c>
      <c r="H30" s="25"/>
      <c r="I30" s="24" t="s">
        <v>511</v>
      </c>
      <c r="J30" s="93" t="s">
        <v>746</v>
      </c>
      <c r="K30" s="28" t="s">
        <v>11</v>
      </c>
      <c r="L30" s="23" t="s">
        <v>514</v>
      </c>
      <c r="M30" s="25" t="s">
        <v>13</v>
      </c>
      <c r="N30" s="23" t="s">
        <v>13</v>
      </c>
      <c r="O30" s="23" t="s">
        <v>13</v>
      </c>
      <c r="P30" s="92"/>
    </row>
    <row r="31" spans="1:16" ht="126">
      <c r="A31" s="91">
        <v>28</v>
      </c>
      <c r="B31" s="23" t="s">
        <v>515</v>
      </c>
      <c r="C31" s="23" t="s">
        <v>8</v>
      </c>
      <c r="D31" s="23" t="s">
        <v>13</v>
      </c>
      <c r="E31" s="23" t="s">
        <v>13</v>
      </c>
      <c r="F31" s="23" t="s">
        <v>507</v>
      </c>
      <c r="G31" s="25" t="s">
        <v>508</v>
      </c>
      <c r="H31" s="25"/>
      <c r="I31" s="24" t="s">
        <v>516</v>
      </c>
      <c r="J31" s="93" t="s">
        <v>746</v>
      </c>
      <c r="K31" s="28" t="s">
        <v>11</v>
      </c>
      <c r="L31" s="23" t="s">
        <v>410</v>
      </c>
      <c r="M31" s="25" t="s">
        <v>13</v>
      </c>
      <c r="N31" s="23" t="s">
        <v>13</v>
      </c>
      <c r="O31" s="23" t="s">
        <v>13</v>
      </c>
      <c r="P31" s="92"/>
    </row>
    <row r="32" spans="1:16" ht="110.25">
      <c r="A32" s="91">
        <v>29</v>
      </c>
      <c r="B32" s="23" t="s">
        <v>517</v>
      </c>
      <c r="C32" s="23" t="s">
        <v>409</v>
      </c>
      <c r="D32" s="23"/>
      <c r="E32" s="23"/>
      <c r="F32" s="23" t="s">
        <v>55</v>
      </c>
      <c r="G32" s="25" t="s">
        <v>548</v>
      </c>
      <c r="H32" s="25"/>
      <c r="I32" s="24" t="s">
        <v>574</v>
      </c>
      <c r="J32" s="93" t="s">
        <v>746</v>
      </c>
      <c r="K32" s="28" t="s">
        <v>11</v>
      </c>
      <c r="L32" s="23" t="s">
        <v>594</v>
      </c>
      <c r="M32" s="25" t="s">
        <v>13</v>
      </c>
      <c r="N32" s="23" t="s">
        <v>13</v>
      </c>
      <c r="O32" s="23" t="s">
        <v>13</v>
      </c>
      <c r="P32" s="92"/>
    </row>
    <row r="33" spans="1:16" ht="110.25">
      <c r="A33" s="91">
        <v>30</v>
      </c>
      <c r="B33" s="23" t="s">
        <v>518</v>
      </c>
      <c r="C33" s="23" t="s">
        <v>409</v>
      </c>
      <c r="D33" s="23"/>
      <c r="E33" s="23"/>
      <c r="F33" s="23" t="s">
        <v>55</v>
      </c>
      <c r="G33" s="25" t="s">
        <v>548</v>
      </c>
      <c r="H33" s="25" t="s">
        <v>549</v>
      </c>
      <c r="I33" s="24" t="s">
        <v>574</v>
      </c>
      <c r="J33" s="33" t="s">
        <v>747</v>
      </c>
      <c r="K33" s="27" t="s">
        <v>14</v>
      </c>
      <c r="L33" s="23" t="s">
        <v>595</v>
      </c>
      <c r="M33" s="25">
        <v>46021</v>
      </c>
      <c r="N33" s="23"/>
      <c r="O33" s="23" t="s">
        <v>13</v>
      </c>
      <c r="P33" s="92"/>
    </row>
    <row r="34" spans="1:16" ht="110.25">
      <c r="A34" s="91">
        <v>31</v>
      </c>
      <c r="B34" s="23" t="s">
        <v>519</v>
      </c>
      <c r="C34" s="23" t="s">
        <v>409</v>
      </c>
      <c r="D34" s="23"/>
      <c r="E34" s="23"/>
      <c r="F34" s="23" t="s">
        <v>55</v>
      </c>
      <c r="G34" s="25" t="s">
        <v>548</v>
      </c>
      <c r="H34" s="25"/>
      <c r="I34" s="24" t="s">
        <v>574</v>
      </c>
      <c r="J34" s="93" t="s">
        <v>746</v>
      </c>
      <c r="K34" s="28" t="s">
        <v>11</v>
      </c>
      <c r="L34" s="23" t="s">
        <v>596</v>
      </c>
      <c r="M34" s="25" t="s">
        <v>13</v>
      </c>
      <c r="N34" s="23" t="s">
        <v>13</v>
      </c>
      <c r="O34" s="23" t="s">
        <v>13</v>
      </c>
      <c r="P34" s="92"/>
    </row>
    <row r="35" spans="1:16" ht="110.25">
      <c r="A35" s="91">
        <v>32</v>
      </c>
      <c r="B35" s="23" t="s">
        <v>520</v>
      </c>
      <c r="C35" s="23" t="s">
        <v>409</v>
      </c>
      <c r="D35" s="23"/>
      <c r="E35" s="23"/>
      <c r="F35" s="23" t="s">
        <v>55</v>
      </c>
      <c r="G35" s="25" t="s">
        <v>548</v>
      </c>
      <c r="H35" s="25"/>
      <c r="I35" s="24" t="s">
        <v>574</v>
      </c>
      <c r="J35" s="93" t="s">
        <v>746</v>
      </c>
      <c r="K35" s="28" t="s">
        <v>11</v>
      </c>
      <c r="L35" s="23" t="s">
        <v>597</v>
      </c>
      <c r="M35" s="25" t="s">
        <v>13</v>
      </c>
      <c r="N35" s="23" t="s">
        <v>13</v>
      </c>
      <c r="O35" s="23" t="s">
        <v>13</v>
      </c>
      <c r="P35" s="92"/>
    </row>
    <row r="36" spans="1:16" ht="63">
      <c r="A36" s="91">
        <v>33</v>
      </c>
      <c r="B36" s="23" t="s">
        <v>521</v>
      </c>
      <c r="C36" s="23" t="s">
        <v>17</v>
      </c>
      <c r="D36" s="23"/>
      <c r="E36" s="23"/>
      <c r="F36" s="23" t="s">
        <v>55</v>
      </c>
      <c r="G36" s="25" t="s">
        <v>548</v>
      </c>
      <c r="H36" s="25"/>
      <c r="I36" s="24" t="s">
        <v>575</v>
      </c>
      <c r="J36" s="93" t="s">
        <v>746</v>
      </c>
      <c r="K36" s="28" t="s">
        <v>11</v>
      </c>
      <c r="L36" s="23" t="s">
        <v>598</v>
      </c>
      <c r="M36" s="25" t="s">
        <v>13</v>
      </c>
      <c r="N36" s="23" t="s">
        <v>13</v>
      </c>
      <c r="O36" s="23" t="s">
        <v>13</v>
      </c>
      <c r="P36" s="92"/>
    </row>
    <row r="37" spans="1:16" ht="141.75">
      <c r="A37" s="91">
        <v>34</v>
      </c>
      <c r="B37" s="23" t="s">
        <v>522</v>
      </c>
      <c r="C37" s="23" t="s">
        <v>17</v>
      </c>
      <c r="D37" s="23"/>
      <c r="E37" s="23"/>
      <c r="F37" s="23" t="s">
        <v>55</v>
      </c>
      <c r="G37" s="25" t="s">
        <v>548</v>
      </c>
      <c r="H37" s="25"/>
      <c r="I37" s="24" t="s">
        <v>576</v>
      </c>
      <c r="J37" s="93" t="s">
        <v>746</v>
      </c>
      <c r="K37" s="28" t="s">
        <v>11</v>
      </c>
      <c r="L37" s="23" t="s">
        <v>760</v>
      </c>
      <c r="M37" s="25" t="s">
        <v>13</v>
      </c>
      <c r="N37" s="23" t="s">
        <v>13</v>
      </c>
      <c r="O37" s="23" t="s">
        <v>13</v>
      </c>
      <c r="P37" s="92"/>
    </row>
    <row r="38" spans="1:16" ht="204.75">
      <c r="A38" s="91">
        <v>35</v>
      </c>
      <c r="B38" s="23" t="s">
        <v>523</v>
      </c>
      <c r="C38" s="23" t="s">
        <v>37</v>
      </c>
      <c r="D38" s="23"/>
      <c r="E38" s="23"/>
      <c r="F38" s="23" t="s">
        <v>55</v>
      </c>
      <c r="G38" s="25" t="s">
        <v>548</v>
      </c>
      <c r="H38" s="25"/>
      <c r="I38" s="24" t="s">
        <v>489</v>
      </c>
      <c r="J38" s="93" t="s">
        <v>746</v>
      </c>
      <c r="K38" s="28" t="s">
        <v>11</v>
      </c>
      <c r="L38" s="23" t="s">
        <v>599</v>
      </c>
      <c r="M38" s="25" t="s">
        <v>13</v>
      </c>
      <c r="N38" s="23" t="s">
        <v>13</v>
      </c>
      <c r="O38" s="23" t="s">
        <v>13</v>
      </c>
      <c r="P38" s="92"/>
    </row>
    <row r="39" spans="1:16" ht="94.5">
      <c r="A39" s="91">
        <v>36</v>
      </c>
      <c r="B39" s="23" t="s">
        <v>524</v>
      </c>
      <c r="C39" s="23" t="s">
        <v>8</v>
      </c>
      <c r="D39" s="23"/>
      <c r="E39" s="23"/>
      <c r="F39" s="23" t="s">
        <v>55</v>
      </c>
      <c r="G39" s="25" t="s">
        <v>548</v>
      </c>
      <c r="H39" s="25"/>
      <c r="I39" s="24" t="s">
        <v>576</v>
      </c>
      <c r="J39" s="93" t="s">
        <v>746</v>
      </c>
      <c r="K39" s="28" t="s">
        <v>11</v>
      </c>
      <c r="L39" s="23" t="s">
        <v>600</v>
      </c>
      <c r="M39" s="25" t="s">
        <v>13</v>
      </c>
      <c r="N39" s="23" t="s">
        <v>13</v>
      </c>
      <c r="O39" s="23" t="s">
        <v>13</v>
      </c>
      <c r="P39" s="92"/>
    </row>
    <row r="40" spans="1:16" ht="94.5">
      <c r="A40" s="91">
        <v>37</v>
      </c>
      <c r="B40" s="23" t="s">
        <v>525</v>
      </c>
      <c r="C40" s="23" t="s">
        <v>8</v>
      </c>
      <c r="D40" s="23"/>
      <c r="E40" s="23"/>
      <c r="F40" s="23" t="s">
        <v>55</v>
      </c>
      <c r="G40" s="25" t="s">
        <v>548</v>
      </c>
      <c r="H40" s="25"/>
      <c r="I40" s="24" t="s">
        <v>577</v>
      </c>
      <c r="J40" s="93" t="s">
        <v>746</v>
      </c>
      <c r="K40" s="28" t="s">
        <v>11</v>
      </c>
      <c r="L40" s="23" t="s">
        <v>601</v>
      </c>
      <c r="M40" s="25" t="s">
        <v>13</v>
      </c>
      <c r="N40" s="23" t="s">
        <v>13</v>
      </c>
      <c r="O40" s="23" t="s">
        <v>13</v>
      </c>
      <c r="P40" s="92"/>
    </row>
    <row r="41" spans="1:16" ht="47.25">
      <c r="A41" s="91">
        <v>38</v>
      </c>
      <c r="B41" s="23" t="s">
        <v>54</v>
      </c>
      <c r="C41" s="23" t="s">
        <v>17</v>
      </c>
      <c r="D41" s="23"/>
      <c r="E41" s="23"/>
      <c r="F41" s="23" t="s">
        <v>55</v>
      </c>
      <c r="G41" s="25" t="s">
        <v>548</v>
      </c>
      <c r="H41" s="25" t="s">
        <v>550</v>
      </c>
      <c r="I41" s="24" t="s">
        <v>578</v>
      </c>
      <c r="J41" s="33" t="s">
        <v>747</v>
      </c>
      <c r="K41" s="27" t="s">
        <v>14</v>
      </c>
      <c r="L41" s="23" t="s">
        <v>56</v>
      </c>
      <c r="M41" s="25">
        <v>46167</v>
      </c>
      <c r="N41" s="23"/>
      <c r="O41" s="23" t="s">
        <v>13</v>
      </c>
      <c r="P41" s="92"/>
    </row>
    <row r="42" spans="1:16" ht="63">
      <c r="A42" s="91">
        <v>39</v>
      </c>
      <c r="B42" s="23" t="s">
        <v>57</v>
      </c>
      <c r="C42" s="23" t="s">
        <v>17</v>
      </c>
      <c r="D42" s="23"/>
      <c r="E42" s="23"/>
      <c r="F42" s="23" t="s">
        <v>55</v>
      </c>
      <c r="G42" s="25" t="s">
        <v>548</v>
      </c>
      <c r="H42" s="25" t="s">
        <v>550</v>
      </c>
      <c r="I42" s="24" t="s">
        <v>578</v>
      </c>
      <c r="J42" s="33" t="s">
        <v>747</v>
      </c>
      <c r="K42" s="27" t="s">
        <v>14</v>
      </c>
      <c r="L42" s="23" t="s">
        <v>58</v>
      </c>
      <c r="M42" s="25">
        <v>46167</v>
      </c>
      <c r="N42" s="23"/>
      <c r="O42" s="23" t="s">
        <v>13</v>
      </c>
      <c r="P42" s="92"/>
    </row>
    <row r="43" spans="1:16" ht="78.75">
      <c r="A43" s="91">
        <v>40</v>
      </c>
      <c r="B43" s="23" t="s">
        <v>59</v>
      </c>
      <c r="C43" s="23" t="s">
        <v>17</v>
      </c>
      <c r="D43" s="23"/>
      <c r="E43" s="23"/>
      <c r="F43" s="23" t="s">
        <v>55</v>
      </c>
      <c r="G43" s="25" t="s">
        <v>548</v>
      </c>
      <c r="H43" s="25" t="s">
        <v>550</v>
      </c>
      <c r="I43" s="24" t="s">
        <v>578</v>
      </c>
      <c r="J43" s="33" t="s">
        <v>747</v>
      </c>
      <c r="K43" s="27" t="s">
        <v>14</v>
      </c>
      <c r="L43" s="23" t="s">
        <v>60</v>
      </c>
      <c r="M43" s="25">
        <v>46127</v>
      </c>
      <c r="N43" s="23"/>
      <c r="O43" s="23" t="s">
        <v>13</v>
      </c>
      <c r="P43" s="92"/>
    </row>
    <row r="44" spans="1:16" ht="63">
      <c r="A44" s="91">
        <v>41</v>
      </c>
      <c r="B44" s="23" t="s">
        <v>61</v>
      </c>
      <c r="C44" s="23" t="s">
        <v>17</v>
      </c>
      <c r="D44" s="23"/>
      <c r="E44" s="23"/>
      <c r="F44" s="23" t="s">
        <v>55</v>
      </c>
      <c r="G44" s="25" t="s">
        <v>548</v>
      </c>
      <c r="H44" s="25" t="s">
        <v>550</v>
      </c>
      <c r="I44" s="24" t="s">
        <v>578</v>
      </c>
      <c r="J44" s="33" t="s">
        <v>747</v>
      </c>
      <c r="K44" s="27" t="s">
        <v>14</v>
      </c>
      <c r="L44" s="23" t="s">
        <v>62</v>
      </c>
      <c r="M44" s="25">
        <v>46127</v>
      </c>
      <c r="N44" s="23"/>
      <c r="O44" s="23" t="s">
        <v>13</v>
      </c>
      <c r="P44" s="92"/>
    </row>
    <row r="45" spans="1:16" ht="173.25">
      <c r="A45" s="91">
        <v>42</v>
      </c>
      <c r="B45" s="23" t="s">
        <v>63</v>
      </c>
      <c r="C45" s="23" t="s">
        <v>17</v>
      </c>
      <c r="D45" s="23"/>
      <c r="E45" s="23"/>
      <c r="F45" s="23" t="s">
        <v>55</v>
      </c>
      <c r="G45" s="25" t="s">
        <v>548</v>
      </c>
      <c r="H45" s="25" t="s">
        <v>550</v>
      </c>
      <c r="I45" s="24" t="s">
        <v>578</v>
      </c>
      <c r="J45" s="33" t="s">
        <v>747</v>
      </c>
      <c r="K45" s="27" t="s">
        <v>14</v>
      </c>
      <c r="L45" s="23" t="s">
        <v>288</v>
      </c>
      <c r="M45" s="25">
        <v>46196</v>
      </c>
      <c r="N45" s="23"/>
      <c r="O45" s="23" t="s">
        <v>13</v>
      </c>
      <c r="P45" s="92"/>
    </row>
    <row r="46" spans="1:16" ht="220.5">
      <c r="A46" s="91">
        <v>43</v>
      </c>
      <c r="B46" s="23" t="s">
        <v>64</v>
      </c>
      <c r="C46" s="23" t="s">
        <v>17</v>
      </c>
      <c r="D46" s="23"/>
      <c r="E46" s="23"/>
      <c r="F46" s="23" t="s">
        <v>55</v>
      </c>
      <c r="G46" s="25" t="s">
        <v>548</v>
      </c>
      <c r="H46" s="25" t="s">
        <v>550</v>
      </c>
      <c r="I46" s="24" t="s">
        <v>578</v>
      </c>
      <c r="J46" s="33" t="s">
        <v>747</v>
      </c>
      <c r="K46" s="27" t="s">
        <v>14</v>
      </c>
      <c r="L46" s="23" t="s">
        <v>761</v>
      </c>
      <c r="M46" s="25">
        <v>46167</v>
      </c>
      <c r="N46" s="23"/>
      <c r="O46" s="23" t="s">
        <v>13</v>
      </c>
      <c r="P46" s="92"/>
    </row>
    <row r="47" spans="1:16" ht="110.25">
      <c r="A47" s="91">
        <v>44</v>
      </c>
      <c r="B47" s="23" t="s">
        <v>526</v>
      </c>
      <c r="C47" s="23" t="s">
        <v>509</v>
      </c>
      <c r="D47" s="23"/>
      <c r="E47" s="23"/>
      <c r="F47" s="23" t="s">
        <v>55</v>
      </c>
      <c r="G47" s="25" t="s">
        <v>548</v>
      </c>
      <c r="H47" s="25" t="s">
        <v>551</v>
      </c>
      <c r="I47" s="24" t="s">
        <v>579</v>
      </c>
      <c r="J47" s="33" t="s">
        <v>747</v>
      </c>
      <c r="K47" s="27" t="s">
        <v>14</v>
      </c>
      <c r="L47" s="23" t="s">
        <v>602</v>
      </c>
      <c r="M47" s="25">
        <v>46077</v>
      </c>
      <c r="N47" s="23"/>
      <c r="O47" s="23" t="s">
        <v>13</v>
      </c>
      <c r="P47" s="92"/>
    </row>
    <row r="48" spans="1:16" ht="110.25">
      <c r="A48" s="91">
        <v>45</v>
      </c>
      <c r="B48" s="23" t="s">
        <v>527</v>
      </c>
      <c r="C48" s="23" t="s">
        <v>552</v>
      </c>
      <c r="D48" s="23"/>
      <c r="E48" s="23"/>
      <c r="F48" s="23" t="s">
        <v>55</v>
      </c>
      <c r="G48" s="25" t="s">
        <v>548</v>
      </c>
      <c r="H48" s="25"/>
      <c r="I48" s="24" t="s">
        <v>580</v>
      </c>
      <c r="J48" s="93" t="s">
        <v>746</v>
      </c>
      <c r="K48" s="28" t="s">
        <v>11</v>
      </c>
      <c r="L48" s="23" t="s">
        <v>603</v>
      </c>
      <c r="M48" s="25" t="s">
        <v>13</v>
      </c>
      <c r="N48" s="23" t="s">
        <v>13</v>
      </c>
      <c r="O48" s="23" t="s">
        <v>13</v>
      </c>
      <c r="P48" s="92"/>
    </row>
    <row r="49" spans="1:16" ht="220.5">
      <c r="A49" s="91">
        <v>46</v>
      </c>
      <c r="B49" s="23" t="s">
        <v>528</v>
      </c>
      <c r="C49" s="23" t="s">
        <v>553</v>
      </c>
      <c r="D49" s="23" t="s">
        <v>13</v>
      </c>
      <c r="E49" s="23" t="s">
        <v>554</v>
      </c>
      <c r="F49" s="23" t="s">
        <v>67</v>
      </c>
      <c r="G49" s="25">
        <v>46055</v>
      </c>
      <c r="H49" s="25">
        <v>46067</v>
      </c>
      <c r="I49" s="24" t="s">
        <v>581</v>
      </c>
      <c r="J49" s="33" t="s">
        <v>747</v>
      </c>
      <c r="K49" s="27" t="s">
        <v>14</v>
      </c>
      <c r="L49" s="23" t="s">
        <v>762</v>
      </c>
      <c r="M49" s="25">
        <v>46065</v>
      </c>
      <c r="N49" s="23"/>
      <c r="O49" s="23" t="s">
        <v>13</v>
      </c>
      <c r="P49" s="92"/>
    </row>
    <row r="50" spans="1:16" ht="189">
      <c r="A50" s="91">
        <v>47</v>
      </c>
      <c r="B50" s="23" t="s">
        <v>65</v>
      </c>
      <c r="C50" s="23" t="s">
        <v>37</v>
      </c>
      <c r="D50" s="23" t="s">
        <v>13</v>
      </c>
      <c r="E50" s="23" t="s">
        <v>66</v>
      </c>
      <c r="F50" s="23" t="s">
        <v>67</v>
      </c>
      <c r="G50" s="25">
        <v>46055</v>
      </c>
      <c r="H50" s="25">
        <v>46203</v>
      </c>
      <c r="I50" s="24" t="s">
        <v>337</v>
      </c>
      <c r="J50" s="33" t="s">
        <v>747</v>
      </c>
      <c r="K50" s="27" t="s">
        <v>14</v>
      </c>
      <c r="L50" s="23" t="s">
        <v>68</v>
      </c>
      <c r="M50" s="25">
        <v>46165</v>
      </c>
      <c r="N50" s="23"/>
      <c r="O50" s="23" t="s">
        <v>13</v>
      </c>
      <c r="P50" s="92"/>
    </row>
    <row r="51" spans="1:16" ht="63">
      <c r="A51" s="91">
        <v>48</v>
      </c>
      <c r="B51" s="23" t="s">
        <v>69</v>
      </c>
      <c r="C51" s="23" t="s">
        <v>37</v>
      </c>
      <c r="D51" s="23" t="s">
        <v>13</v>
      </c>
      <c r="E51" s="23" t="s">
        <v>70</v>
      </c>
      <c r="F51" s="23" t="s">
        <v>67</v>
      </c>
      <c r="G51" s="25">
        <v>46055</v>
      </c>
      <c r="H51" s="25">
        <v>46203</v>
      </c>
      <c r="I51" s="24" t="s">
        <v>337</v>
      </c>
      <c r="J51" s="33" t="s">
        <v>747</v>
      </c>
      <c r="K51" s="27" t="s">
        <v>14</v>
      </c>
      <c r="L51" s="23" t="s">
        <v>71</v>
      </c>
      <c r="M51" s="25">
        <v>46165</v>
      </c>
      <c r="N51" s="23"/>
      <c r="O51" s="23" t="s">
        <v>13</v>
      </c>
      <c r="P51" s="92"/>
    </row>
    <row r="52" spans="1:16" ht="47.25">
      <c r="A52" s="91">
        <v>49</v>
      </c>
      <c r="B52" s="23" t="s">
        <v>72</v>
      </c>
      <c r="C52" s="23" t="s">
        <v>37</v>
      </c>
      <c r="D52" s="23" t="s">
        <v>13</v>
      </c>
      <c r="E52" s="23" t="s">
        <v>73</v>
      </c>
      <c r="F52" s="23" t="s">
        <v>67</v>
      </c>
      <c r="G52" s="25">
        <v>46055</v>
      </c>
      <c r="H52" s="25">
        <v>46203</v>
      </c>
      <c r="I52" s="24" t="s">
        <v>492</v>
      </c>
      <c r="J52" s="33" t="s">
        <v>747</v>
      </c>
      <c r="K52" s="27" t="s">
        <v>14</v>
      </c>
      <c r="L52" s="23" t="s">
        <v>604</v>
      </c>
      <c r="M52" s="25">
        <v>46202</v>
      </c>
      <c r="N52" s="23"/>
      <c r="O52" s="23" t="s">
        <v>13</v>
      </c>
      <c r="P52" s="92"/>
    </row>
    <row r="53" spans="1:16" ht="189">
      <c r="A53" s="91">
        <v>50</v>
      </c>
      <c r="B53" s="23" t="s">
        <v>74</v>
      </c>
      <c r="C53" s="23" t="s">
        <v>8</v>
      </c>
      <c r="D53" s="23" t="s">
        <v>13</v>
      </c>
      <c r="E53" s="23" t="s">
        <v>75</v>
      </c>
      <c r="F53" s="23" t="s">
        <v>67</v>
      </c>
      <c r="G53" s="25">
        <v>46055</v>
      </c>
      <c r="H53" s="25">
        <v>46203</v>
      </c>
      <c r="I53" s="24" t="s">
        <v>582</v>
      </c>
      <c r="J53" s="33" t="s">
        <v>747</v>
      </c>
      <c r="K53" s="27" t="s">
        <v>14</v>
      </c>
      <c r="L53" s="23" t="s">
        <v>763</v>
      </c>
      <c r="M53" s="25">
        <v>46196</v>
      </c>
      <c r="N53" s="23"/>
      <c r="O53" s="23" t="s">
        <v>13</v>
      </c>
      <c r="P53" s="92"/>
    </row>
    <row r="54" spans="1:16" ht="63">
      <c r="A54" s="91">
        <v>51</v>
      </c>
      <c r="B54" s="23" t="s">
        <v>529</v>
      </c>
      <c r="C54" s="23" t="s">
        <v>409</v>
      </c>
      <c r="D54" s="23" t="s">
        <v>13</v>
      </c>
      <c r="E54" s="23" t="s">
        <v>555</v>
      </c>
      <c r="F54" s="23" t="s">
        <v>67</v>
      </c>
      <c r="G54" s="25">
        <v>46055</v>
      </c>
      <c r="H54" s="25"/>
      <c r="I54" s="24" t="s">
        <v>583</v>
      </c>
      <c r="J54" s="93" t="s">
        <v>746</v>
      </c>
      <c r="K54" s="28" t="s">
        <v>11</v>
      </c>
      <c r="L54" s="23" t="s">
        <v>749</v>
      </c>
      <c r="M54" s="25" t="s">
        <v>13</v>
      </c>
      <c r="N54" s="23" t="s">
        <v>13</v>
      </c>
      <c r="O54" s="23" t="s">
        <v>13</v>
      </c>
      <c r="P54" s="92"/>
    </row>
    <row r="55" spans="1:16" ht="157.5">
      <c r="A55" s="91">
        <v>52</v>
      </c>
      <c r="B55" s="23" t="s">
        <v>530</v>
      </c>
      <c r="C55" s="23" t="s">
        <v>409</v>
      </c>
      <c r="D55" s="23"/>
      <c r="E55" s="23" t="s">
        <v>556</v>
      </c>
      <c r="F55" s="23" t="s">
        <v>67</v>
      </c>
      <c r="G55" s="25">
        <v>46055</v>
      </c>
      <c r="H55" s="25"/>
      <c r="I55" s="24" t="s">
        <v>584</v>
      </c>
      <c r="J55" s="93" t="s">
        <v>746</v>
      </c>
      <c r="K55" s="28" t="s">
        <v>11</v>
      </c>
      <c r="L55" s="23" t="s">
        <v>605</v>
      </c>
      <c r="M55" s="25" t="s">
        <v>13</v>
      </c>
      <c r="N55" s="23" t="s">
        <v>13</v>
      </c>
      <c r="O55" s="23" t="s">
        <v>13</v>
      </c>
      <c r="P55" s="92"/>
    </row>
    <row r="56" spans="1:16" ht="110.25">
      <c r="A56" s="91">
        <v>53</v>
      </c>
      <c r="B56" s="23" t="s">
        <v>531</v>
      </c>
      <c r="C56" s="23" t="s">
        <v>8</v>
      </c>
      <c r="D56" s="23" t="s">
        <v>557</v>
      </c>
      <c r="E56" s="23" t="s">
        <v>558</v>
      </c>
      <c r="F56" s="23" t="s">
        <v>67</v>
      </c>
      <c r="G56" s="25">
        <v>46055</v>
      </c>
      <c r="H56" s="25"/>
      <c r="I56" s="24" t="s">
        <v>585</v>
      </c>
      <c r="J56" s="93" t="s">
        <v>746</v>
      </c>
      <c r="K56" s="28" t="s">
        <v>11</v>
      </c>
      <c r="L56" s="23" t="s">
        <v>606</v>
      </c>
      <c r="M56" s="25" t="s">
        <v>13</v>
      </c>
      <c r="N56" s="23" t="s">
        <v>13</v>
      </c>
      <c r="O56" s="23" t="s">
        <v>13</v>
      </c>
      <c r="P56" s="92"/>
    </row>
    <row r="57" spans="1:16" ht="141.75">
      <c r="A57" s="91">
        <v>54</v>
      </c>
      <c r="B57" s="23" t="s">
        <v>532</v>
      </c>
      <c r="C57" s="23" t="s">
        <v>409</v>
      </c>
      <c r="D57" s="23" t="s">
        <v>13</v>
      </c>
      <c r="E57" s="23" t="s">
        <v>559</v>
      </c>
      <c r="F57" s="23" t="s">
        <v>67</v>
      </c>
      <c r="G57" s="25">
        <v>46055</v>
      </c>
      <c r="H57" s="25"/>
      <c r="I57" s="24" t="s">
        <v>586</v>
      </c>
      <c r="J57" s="93" t="s">
        <v>746</v>
      </c>
      <c r="K57" s="28" t="s">
        <v>11</v>
      </c>
      <c r="L57" s="23" t="s">
        <v>607</v>
      </c>
      <c r="M57" s="25" t="s">
        <v>13</v>
      </c>
      <c r="N57" s="23" t="s">
        <v>13</v>
      </c>
      <c r="O57" s="23" t="s">
        <v>13</v>
      </c>
      <c r="P57" s="92"/>
    </row>
    <row r="58" spans="1:16" ht="110.25">
      <c r="A58" s="91">
        <v>55</v>
      </c>
      <c r="B58" s="23" t="s">
        <v>533</v>
      </c>
      <c r="C58" s="23" t="s">
        <v>409</v>
      </c>
      <c r="D58" s="23" t="s">
        <v>13</v>
      </c>
      <c r="E58" s="23" t="s">
        <v>560</v>
      </c>
      <c r="F58" s="23" t="s">
        <v>67</v>
      </c>
      <c r="G58" s="25">
        <v>46055</v>
      </c>
      <c r="H58" s="25"/>
      <c r="I58" s="24" t="s">
        <v>586</v>
      </c>
      <c r="J58" s="93" t="s">
        <v>746</v>
      </c>
      <c r="K58" s="28" t="s">
        <v>11</v>
      </c>
      <c r="L58" s="23" t="s">
        <v>349</v>
      </c>
      <c r="M58" s="25" t="s">
        <v>13</v>
      </c>
      <c r="N58" s="23" t="s">
        <v>13</v>
      </c>
      <c r="O58" s="23" t="s">
        <v>13</v>
      </c>
      <c r="P58" s="92"/>
    </row>
    <row r="59" spans="1:16" ht="236.25">
      <c r="A59" s="91">
        <v>56</v>
      </c>
      <c r="B59" s="23" t="s">
        <v>534</v>
      </c>
      <c r="C59" s="23" t="s">
        <v>409</v>
      </c>
      <c r="D59" s="23" t="s">
        <v>13</v>
      </c>
      <c r="E59" s="23" t="s">
        <v>561</v>
      </c>
      <c r="F59" s="23" t="s">
        <v>67</v>
      </c>
      <c r="G59" s="25">
        <v>46055</v>
      </c>
      <c r="H59" s="25"/>
      <c r="I59" s="24" t="s">
        <v>586</v>
      </c>
      <c r="J59" s="93" t="s">
        <v>746</v>
      </c>
      <c r="K59" s="28" t="s">
        <v>11</v>
      </c>
      <c r="L59" s="23" t="s">
        <v>608</v>
      </c>
      <c r="M59" s="25" t="s">
        <v>13</v>
      </c>
      <c r="N59" s="23" t="s">
        <v>13</v>
      </c>
      <c r="O59" s="23" t="s">
        <v>13</v>
      </c>
      <c r="P59" s="92"/>
    </row>
    <row r="60" spans="1:16" ht="94.5">
      <c r="A60" s="91">
        <v>57</v>
      </c>
      <c r="B60" s="23" t="s">
        <v>535</v>
      </c>
      <c r="C60" s="23" t="s">
        <v>17</v>
      </c>
      <c r="D60" s="23" t="s">
        <v>13</v>
      </c>
      <c r="E60" s="23" t="s">
        <v>562</v>
      </c>
      <c r="F60" s="23" t="s">
        <v>67</v>
      </c>
      <c r="G60" s="25">
        <v>46055</v>
      </c>
      <c r="H60" s="25">
        <v>46112</v>
      </c>
      <c r="I60" s="24" t="s">
        <v>586</v>
      </c>
      <c r="J60" s="33" t="s">
        <v>747</v>
      </c>
      <c r="K60" s="27" t="s">
        <v>14</v>
      </c>
      <c r="L60" s="23" t="s">
        <v>764</v>
      </c>
      <c r="M60" s="25">
        <v>46096</v>
      </c>
      <c r="N60" s="23"/>
      <c r="O60" s="23" t="s">
        <v>13</v>
      </c>
      <c r="P60" s="92"/>
    </row>
    <row r="61" spans="1:16" ht="94.5">
      <c r="A61" s="91">
        <v>58</v>
      </c>
      <c r="B61" s="23" t="s">
        <v>536</v>
      </c>
      <c r="C61" s="23" t="s">
        <v>8</v>
      </c>
      <c r="D61" s="23" t="s">
        <v>13</v>
      </c>
      <c r="E61" s="23" t="s">
        <v>563</v>
      </c>
      <c r="F61" s="23" t="s">
        <v>67</v>
      </c>
      <c r="G61" s="25">
        <v>46055</v>
      </c>
      <c r="H61" s="25"/>
      <c r="I61" s="24" t="s">
        <v>587</v>
      </c>
      <c r="J61" s="93" t="s">
        <v>746</v>
      </c>
      <c r="K61" s="28" t="s">
        <v>11</v>
      </c>
      <c r="L61" s="23" t="s">
        <v>609</v>
      </c>
      <c r="M61" s="25" t="s">
        <v>13</v>
      </c>
      <c r="N61" s="23" t="s">
        <v>13</v>
      </c>
      <c r="O61" s="23" t="s">
        <v>13</v>
      </c>
      <c r="P61" s="92"/>
    </row>
    <row r="62" spans="1:16" ht="141.75">
      <c r="A62" s="91">
        <v>59</v>
      </c>
      <c r="B62" s="23" t="s">
        <v>537</v>
      </c>
      <c r="C62" s="23" t="s">
        <v>8</v>
      </c>
      <c r="D62" s="23" t="s">
        <v>13</v>
      </c>
      <c r="E62" s="23" t="s">
        <v>564</v>
      </c>
      <c r="F62" s="23" t="s">
        <v>67</v>
      </c>
      <c r="G62" s="25">
        <v>46055</v>
      </c>
      <c r="H62" s="25"/>
      <c r="I62" s="24" t="s">
        <v>588</v>
      </c>
      <c r="J62" s="93" t="s">
        <v>746</v>
      </c>
      <c r="K62" s="28" t="s">
        <v>11</v>
      </c>
      <c r="L62" s="23" t="s">
        <v>610</v>
      </c>
      <c r="M62" s="25" t="s">
        <v>13</v>
      </c>
      <c r="N62" s="23" t="s">
        <v>13</v>
      </c>
      <c r="O62" s="23" t="s">
        <v>13</v>
      </c>
      <c r="P62" s="92"/>
    </row>
    <row r="63" spans="1:16" ht="141.75">
      <c r="A63" s="91">
        <v>60</v>
      </c>
      <c r="B63" s="23" t="s">
        <v>538</v>
      </c>
      <c r="C63" s="23" t="s">
        <v>495</v>
      </c>
      <c r="D63" s="23" t="s">
        <v>13</v>
      </c>
      <c r="E63" s="23" t="s">
        <v>565</v>
      </c>
      <c r="F63" s="23" t="s">
        <v>67</v>
      </c>
      <c r="G63" s="25">
        <v>46055</v>
      </c>
      <c r="H63" s="25">
        <v>46112</v>
      </c>
      <c r="I63" s="24" t="s">
        <v>589</v>
      </c>
      <c r="J63" s="33" t="s">
        <v>747</v>
      </c>
      <c r="K63" s="27" t="s">
        <v>14</v>
      </c>
      <c r="L63" s="23" t="s">
        <v>611</v>
      </c>
      <c r="M63" s="25">
        <v>46098</v>
      </c>
      <c r="N63" s="23"/>
      <c r="O63" s="23" t="s">
        <v>13</v>
      </c>
      <c r="P63" s="92"/>
    </row>
    <row r="64" spans="1:16" ht="126">
      <c r="A64" s="91">
        <v>61</v>
      </c>
      <c r="B64" s="23" t="s">
        <v>539</v>
      </c>
      <c r="C64" s="23" t="s">
        <v>495</v>
      </c>
      <c r="D64" s="23" t="s">
        <v>13</v>
      </c>
      <c r="E64" s="23" t="s">
        <v>566</v>
      </c>
      <c r="F64" s="23" t="s">
        <v>67</v>
      </c>
      <c r="G64" s="25">
        <v>46055</v>
      </c>
      <c r="H64" s="25">
        <v>46112</v>
      </c>
      <c r="I64" s="24" t="s">
        <v>589</v>
      </c>
      <c r="J64" s="33" t="s">
        <v>747</v>
      </c>
      <c r="K64" s="27" t="s">
        <v>14</v>
      </c>
      <c r="L64" s="23" t="s">
        <v>612</v>
      </c>
      <c r="M64" s="25">
        <v>46093</v>
      </c>
      <c r="N64" s="23"/>
      <c r="O64" s="23" t="s">
        <v>13</v>
      </c>
      <c r="P64" s="92"/>
    </row>
    <row r="65" spans="1:16" ht="63">
      <c r="A65" s="91">
        <v>62</v>
      </c>
      <c r="B65" s="23" t="s">
        <v>540</v>
      </c>
      <c r="C65" s="23" t="s">
        <v>495</v>
      </c>
      <c r="D65" s="23" t="s">
        <v>13</v>
      </c>
      <c r="E65" s="23" t="s">
        <v>567</v>
      </c>
      <c r="F65" s="23" t="s">
        <v>67</v>
      </c>
      <c r="G65" s="25">
        <v>46055</v>
      </c>
      <c r="H65" s="25">
        <v>46295</v>
      </c>
      <c r="I65" s="24" t="s">
        <v>589</v>
      </c>
      <c r="J65" s="33" t="s">
        <v>747</v>
      </c>
      <c r="K65" s="28" t="s">
        <v>11</v>
      </c>
      <c r="L65" s="23" t="s">
        <v>613</v>
      </c>
      <c r="M65" s="25" t="s">
        <v>13</v>
      </c>
      <c r="N65" s="23" t="s">
        <v>13</v>
      </c>
      <c r="O65" s="23" t="s">
        <v>13</v>
      </c>
      <c r="P65" s="92"/>
    </row>
    <row r="66" spans="1:16" ht="110.25">
      <c r="A66" s="91">
        <v>63</v>
      </c>
      <c r="B66" s="23" t="s">
        <v>541</v>
      </c>
      <c r="C66" s="23" t="s">
        <v>17</v>
      </c>
      <c r="D66" s="23" t="s">
        <v>13</v>
      </c>
      <c r="E66" s="23" t="s">
        <v>568</v>
      </c>
      <c r="F66" s="23" t="s">
        <v>67</v>
      </c>
      <c r="G66" s="25">
        <v>46055</v>
      </c>
      <c r="H66" s="25">
        <v>46112</v>
      </c>
      <c r="I66" s="24" t="s">
        <v>590</v>
      </c>
      <c r="J66" s="33" t="s">
        <v>747</v>
      </c>
      <c r="K66" s="27" t="s">
        <v>14</v>
      </c>
      <c r="L66" s="23" t="s">
        <v>614</v>
      </c>
      <c r="M66" s="25">
        <v>46037</v>
      </c>
      <c r="N66" s="23"/>
      <c r="O66" s="23" t="s">
        <v>13</v>
      </c>
      <c r="P66" s="92"/>
    </row>
    <row r="67" spans="1:16" ht="126">
      <c r="A67" s="91">
        <v>64</v>
      </c>
      <c r="B67" s="23" t="s">
        <v>542</v>
      </c>
      <c r="C67" s="23" t="s">
        <v>17</v>
      </c>
      <c r="D67" s="23" t="s">
        <v>13</v>
      </c>
      <c r="E67" s="23" t="s">
        <v>569</v>
      </c>
      <c r="F67" s="23" t="s">
        <v>67</v>
      </c>
      <c r="G67" s="25">
        <v>46055</v>
      </c>
      <c r="H67" s="25">
        <v>46112</v>
      </c>
      <c r="I67" s="24" t="s">
        <v>590</v>
      </c>
      <c r="J67" s="33" t="s">
        <v>747</v>
      </c>
      <c r="K67" s="27" t="s">
        <v>14</v>
      </c>
      <c r="L67" s="23" t="s">
        <v>615</v>
      </c>
      <c r="M67" s="25">
        <v>46112</v>
      </c>
      <c r="N67" s="23"/>
      <c r="O67" s="23" t="s">
        <v>13</v>
      </c>
      <c r="P67" s="92"/>
    </row>
    <row r="68" spans="1:16" ht="94.5">
      <c r="A68" s="91">
        <v>65</v>
      </c>
      <c r="B68" s="23" t="s">
        <v>543</v>
      </c>
      <c r="C68" s="23" t="s">
        <v>409</v>
      </c>
      <c r="D68" s="23" t="s">
        <v>13</v>
      </c>
      <c r="E68" s="23" t="s">
        <v>570</v>
      </c>
      <c r="F68" s="23" t="s">
        <v>67</v>
      </c>
      <c r="G68" s="25">
        <v>46055</v>
      </c>
      <c r="H68" s="25"/>
      <c r="I68" s="24" t="s">
        <v>591</v>
      </c>
      <c r="J68" s="93" t="s">
        <v>746</v>
      </c>
      <c r="K68" s="28" t="s">
        <v>11</v>
      </c>
      <c r="L68" s="23" t="s">
        <v>616</v>
      </c>
      <c r="M68" s="25" t="s">
        <v>13</v>
      </c>
      <c r="N68" s="23" t="s">
        <v>13</v>
      </c>
      <c r="O68" s="23" t="s">
        <v>13</v>
      </c>
      <c r="P68" s="92"/>
    </row>
    <row r="69" spans="1:16" ht="78.75">
      <c r="A69" s="91">
        <v>66</v>
      </c>
      <c r="B69" s="23" t="s">
        <v>544</v>
      </c>
      <c r="C69" s="23" t="s">
        <v>571</v>
      </c>
      <c r="D69" s="23" t="s">
        <v>13</v>
      </c>
      <c r="E69" s="23" t="s">
        <v>572</v>
      </c>
      <c r="F69" s="23" t="s">
        <v>67</v>
      </c>
      <c r="G69" s="25">
        <v>46055</v>
      </c>
      <c r="H69" s="25"/>
      <c r="I69" s="24" t="s">
        <v>592</v>
      </c>
      <c r="J69" s="93" t="s">
        <v>746</v>
      </c>
      <c r="K69" s="28" t="s">
        <v>11</v>
      </c>
      <c r="L69" s="23" t="s">
        <v>617</v>
      </c>
      <c r="M69" s="25" t="s">
        <v>13</v>
      </c>
      <c r="N69" s="23" t="s">
        <v>13</v>
      </c>
      <c r="O69" s="23" t="s">
        <v>13</v>
      </c>
      <c r="P69" s="92"/>
    </row>
    <row r="70" spans="1:16" ht="78.75">
      <c r="A70" s="91">
        <v>67</v>
      </c>
      <c r="B70" s="23" t="s">
        <v>545</v>
      </c>
      <c r="C70" s="23" t="s">
        <v>409</v>
      </c>
      <c r="D70" s="23" t="s">
        <v>13</v>
      </c>
      <c r="E70" s="23" t="s">
        <v>572</v>
      </c>
      <c r="F70" s="23" t="s">
        <v>67</v>
      </c>
      <c r="G70" s="25">
        <v>46055</v>
      </c>
      <c r="H70" s="25"/>
      <c r="I70" s="24" t="s">
        <v>593</v>
      </c>
      <c r="J70" s="93" t="s">
        <v>746</v>
      </c>
      <c r="K70" s="28" t="s">
        <v>11</v>
      </c>
      <c r="L70" s="23" t="s">
        <v>618</v>
      </c>
      <c r="M70" s="25" t="s">
        <v>13</v>
      </c>
      <c r="N70" s="23" t="s">
        <v>13</v>
      </c>
      <c r="O70" s="23" t="s">
        <v>13</v>
      </c>
      <c r="P70" s="92"/>
    </row>
    <row r="71" spans="1:16" ht="126">
      <c r="A71" s="91">
        <v>68</v>
      </c>
      <c r="B71" s="23" t="s">
        <v>546</v>
      </c>
      <c r="C71" s="23" t="s">
        <v>409</v>
      </c>
      <c r="D71" s="23" t="s">
        <v>13</v>
      </c>
      <c r="E71" s="23" t="s">
        <v>573</v>
      </c>
      <c r="F71" s="23" t="s">
        <v>67</v>
      </c>
      <c r="G71" s="25">
        <v>46055</v>
      </c>
      <c r="H71" s="25">
        <v>46112</v>
      </c>
      <c r="I71" s="24" t="s">
        <v>591</v>
      </c>
      <c r="J71" s="33" t="s">
        <v>747</v>
      </c>
      <c r="K71" s="27" t="s">
        <v>14</v>
      </c>
      <c r="L71" s="23" t="s">
        <v>471</v>
      </c>
      <c r="M71" s="25">
        <v>46093</v>
      </c>
      <c r="N71" s="23"/>
      <c r="O71" s="23" t="s">
        <v>13</v>
      </c>
      <c r="P71" s="92"/>
    </row>
    <row r="72" spans="1:16" ht="78.75">
      <c r="A72" s="91">
        <v>69</v>
      </c>
      <c r="B72" s="23" t="s">
        <v>547</v>
      </c>
      <c r="C72" s="23" t="s">
        <v>409</v>
      </c>
      <c r="D72" s="23" t="s">
        <v>13</v>
      </c>
      <c r="E72" s="23" t="s">
        <v>13</v>
      </c>
      <c r="F72" s="23" t="s">
        <v>67</v>
      </c>
      <c r="G72" s="25">
        <v>46055</v>
      </c>
      <c r="H72" s="25"/>
      <c r="I72" s="24" t="s">
        <v>591</v>
      </c>
      <c r="J72" s="93" t="s">
        <v>746</v>
      </c>
      <c r="K72" s="28" t="s">
        <v>11</v>
      </c>
      <c r="L72" s="23" t="s">
        <v>619</v>
      </c>
      <c r="M72" s="25" t="s">
        <v>13</v>
      </c>
      <c r="N72" s="23" t="s">
        <v>13</v>
      </c>
      <c r="O72" s="23" t="s">
        <v>13</v>
      </c>
      <c r="P72" s="92"/>
    </row>
    <row r="73" spans="1:16" ht="40.9" customHeight="1">
      <c r="A73" s="89" t="s">
        <v>96</v>
      </c>
      <c r="B73" s="37" t="s">
        <v>751</v>
      </c>
      <c r="C73" s="30"/>
      <c r="D73" s="30"/>
      <c r="E73" s="30"/>
      <c r="F73" s="30"/>
      <c r="G73" s="34"/>
      <c r="H73" s="34"/>
      <c r="I73" s="30"/>
      <c r="J73" s="30"/>
      <c r="K73" s="30"/>
      <c r="L73" s="30" t="s">
        <v>13</v>
      </c>
      <c r="M73" s="34"/>
      <c r="N73" s="30"/>
      <c r="O73" s="30"/>
      <c r="P73" s="94"/>
    </row>
    <row r="74" spans="1:16" ht="189">
      <c r="A74" s="91">
        <v>1</v>
      </c>
      <c r="B74" s="23" t="s">
        <v>7</v>
      </c>
      <c r="C74" s="23" t="s">
        <v>8</v>
      </c>
      <c r="D74" s="23" t="s">
        <v>620</v>
      </c>
      <c r="E74" s="23" t="s">
        <v>10</v>
      </c>
      <c r="F74" s="23" t="s">
        <v>9</v>
      </c>
      <c r="G74" s="25">
        <v>46036</v>
      </c>
      <c r="H74" s="25">
        <v>46203</v>
      </c>
      <c r="I74" s="24" t="s">
        <v>494</v>
      </c>
      <c r="J74" s="33" t="s">
        <v>747</v>
      </c>
      <c r="K74" s="27" t="s">
        <v>14</v>
      </c>
      <c r="L74" s="23" t="s">
        <v>12</v>
      </c>
      <c r="M74" s="25">
        <v>46196</v>
      </c>
      <c r="N74" s="23"/>
      <c r="O74" s="23" t="s">
        <v>13</v>
      </c>
      <c r="P74" s="92"/>
    </row>
    <row r="75" spans="1:16" ht="94.5">
      <c r="A75" s="91">
        <v>2</v>
      </c>
      <c r="B75" s="23" t="s">
        <v>621</v>
      </c>
      <c r="C75" s="23" t="s">
        <v>8</v>
      </c>
      <c r="D75" s="23" t="s">
        <v>620</v>
      </c>
      <c r="E75" s="23" t="s">
        <v>16</v>
      </c>
      <c r="F75" s="23" t="s">
        <v>9</v>
      </c>
      <c r="G75" s="25">
        <v>46036</v>
      </c>
      <c r="H75" s="25">
        <v>46387</v>
      </c>
      <c r="I75" s="24" t="s">
        <v>492</v>
      </c>
      <c r="J75" s="33" t="s">
        <v>747</v>
      </c>
      <c r="K75" s="27" t="s">
        <v>14</v>
      </c>
      <c r="L75" s="23" t="s">
        <v>765</v>
      </c>
      <c r="M75" s="25">
        <v>46196</v>
      </c>
      <c r="N75" s="23"/>
      <c r="O75" s="23" t="s">
        <v>13</v>
      </c>
      <c r="P75" s="92"/>
    </row>
    <row r="76" spans="1:16" ht="94.5">
      <c r="A76" s="91">
        <v>3</v>
      </c>
      <c r="B76" s="23" t="s">
        <v>622</v>
      </c>
      <c r="C76" s="23" t="s">
        <v>623</v>
      </c>
      <c r="D76" s="23" t="s">
        <v>451</v>
      </c>
      <c r="E76" s="23" t="s">
        <v>624</v>
      </c>
      <c r="F76" s="23" t="s">
        <v>9</v>
      </c>
      <c r="G76" s="25">
        <v>46036</v>
      </c>
      <c r="H76" s="25"/>
      <c r="I76" s="24" t="s">
        <v>490</v>
      </c>
      <c r="J76" s="93" t="s">
        <v>746</v>
      </c>
      <c r="K76" s="28" t="s">
        <v>11</v>
      </c>
      <c r="L76" s="23" t="s">
        <v>625</v>
      </c>
      <c r="M76" s="25" t="s">
        <v>13</v>
      </c>
      <c r="N76" s="23" t="s">
        <v>13</v>
      </c>
      <c r="O76" s="23" t="s">
        <v>13</v>
      </c>
      <c r="P76" s="92"/>
    </row>
    <row r="77" spans="1:16" ht="204.75">
      <c r="A77" s="91">
        <v>4</v>
      </c>
      <c r="B77" s="23" t="s">
        <v>626</v>
      </c>
      <c r="C77" s="23" t="s">
        <v>8</v>
      </c>
      <c r="D77" s="23" t="s">
        <v>630</v>
      </c>
      <c r="E77" s="23" t="s">
        <v>632</v>
      </c>
      <c r="F77" s="23" t="s">
        <v>631</v>
      </c>
      <c r="G77" s="25">
        <v>46080</v>
      </c>
      <c r="H77" s="25" t="s">
        <v>13</v>
      </c>
      <c r="I77" s="24"/>
      <c r="J77" s="93" t="s">
        <v>746</v>
      </c>
      <c r="K77" s="28" t="s">
        <v>11</v>
      </c>
      <c r="L77" s="23" t="s">
        <v>641</v>
      </c>
      <c r="M77" s="25" t="s">
        <v>13</v>
      </c>
      <c r="N77" s="23" t="s">
        <v>13</v>
      </c>
      <c r="O77" s="23" t="s">
        <v>13</v>
      </c>
      <c r="P77" s="92"/>
    </row>
    <row r="78" spans="1:16" ht="141.75">
      <c r="A78" s="91">
        <v>5</v>
      </c>
      <c r="B78" s="23" t="s">
        <v>627</v>
      </c>
      <c r="C78" s="23" t="s">
        <v>8</v>
      </c>
      <c r="D78" s="23" t="s">
        <v>633</v>
      </c>
      <c r="E78" s="23" t="s">
        <v>634</v>
      </c>
      <c r="F78" s="23" t="s">
        <v>9</v>
      </c>
      <c r="G78" s="25">
        <v>46036</v>
      </c>
      <c r="H78" s="25"/>
      <c r="I78" s="24" t="s">
        <v>742</v>
      </c>
      <c r="J78" s="93" t="s">
        <v>746</v>
      </c>
      <c r="K78" s="28" t="s">
        <v>11</v>
      </c>
      <c r="L78" s="23" t="s">
        <v>766</v>
      </c>
      <c r="M78" s="25" t="s">
        <v>13</v>
      </c>
      <c r="N78" s="23" t="s">
        <v>13</v>
      </c>
      <c r="O78" s="23" t="s">
        <v>13</v>
      </c>
      <c r="P78" s="95"/>
    </row>
    <row r="79" spans="1:16" ht="47.25">
      <c r="A79" s="91">
        <v>6</v>
      </c>
      <c r="B79" s="23" t="s">
        <v>628</v>
      </c>
      <c r="C79" s="23" t="s">
        <v>8</v>
      </c>
      <c r="D79" s="23" t="s">
        <v>633</v>
      </c>
      <c r="E79" s="23" t="s">
        <v>635</v>
      </c>
      <c r="F79" s="23" t="s">
        <v>9</v>
      </c>
      <c r="G79" s="25">
        <v>46036</v>
      </c>
      <c r="H79" s="25"/>
      <c r="I79" s="24" t="s">
        <v>488</v>
      </c>
      <c r="J79" s="93" t="s">
        <v>746</v>
      </c>
      <c r="K79" s="28" t="s">
        <v>11</v>
      </c>
      <c r="L79" s="23" t="s">
        <v>642</v>
      </c>
      <c r="M79" s="25" t="s">
        <v>13</v>
      </c>
      <c r="N79" s="23" t="s">
        <v>13</v>
      </c>
      <c r="O79" s="23" t="s">
        <v>13</v>
      </c>
      <c r="P79" s="95"/>
    </row>
    <row r="80" spans="1:16" ht="141.75">
      <c r="A80" s="91">
        <v>7</v>
      </c>
      <c r="B80" s="23" t="s">
        <v>627</v>
      </c>
      <c r="C80" s="23" t="s">
        <v>8</v>
      </c>
      <c r="D80" s="23" t="s">
        <v>13</v>
      </c>
      <c r="E80" s="23" t="s">
        <v>634</v>
      </c>
      <c r="F80" s="23" t="s">
        <v>15</v>
      </c>
      <c r="G80" s="25" t="s">
        <v>636</v>
      </c>
      <c r="H80" s="25" t="s">
        <v>13</v>
      </c>
      <c r="I80" s="24" t="s">
        <v>742</v>
      </c>
      <c r="J80" s="93" t="s">
        <v>746</v>
      </c>
      <c r="K80" s="28" t="s">
        <v>11</v>
      </c>
      <c r="L80" s="23" t="s">
        <v>766</v>
      </c>
      <c r="M80" s="25" t="s">
        <v>13</v>
      </c>
      <c r="N80" s="23" t="s">
        <v>13</v>
      </c>
      <c r="O80" s="23" t="s">
        <v>13</v>
      </c>
      <c r="P80" s="95" t="s">
        <v>748</v>
      </c>
    </row>
    <row r="81" spans="1:16" ht="252">
      <c r="A81" s="91">
        <v>8</v>
      </c>
      <c r="B81" s="23" t="s">
        <v>629</v>
      </c>
      <c r="C81" s="23" t="s">
        <v>637</v>
      </c>
      <c r="D81" s="23" t="s">
        <v>638</v>
      </c>
      <c r="E81" s="23" t="s">
        <v>639</v>
      </c>
      <c r="F81" s="23" t="s">
        <v>15</v>
      </c>
      <c r="G81" s="25" t="s">
        <v>640</v>
      </c>
      <c r="H81" s="25" t="s">
        <v>13</v>
      </c>
      <c r="I81" s="24" t="s">
        <v>592</v>
      </c>
      <c r="J81" s="93" t="s">
        <v>746</v>
      </c>
      <c r="K81" s="28" t="s">
        <v>11</v>
      </c>
      <c r="L81" s="23" t="s">
        <v>767</v>
      </c>
      <c r="M81" s="25" t="s">
        <v>13</v>
      </c>
      <c r="N81" s="23" t="s">
        <v>13</v>
      </c>
      <c r="O81" s="23" t="s">
        <v>13</v>
      </c>
      <c r="P81" s="95"/>
    </row>
    <row r="82" spans="1:16" ht="157.5">
      <c r="A82" s="91">
        <v>9</v>
      </c>
      <c r="B82" s="23" t="s">
        <v>643</v>
      </c>
      <c r="C82" s="23" t="s">
        <v>8</v>
      </c>
      <c r="D82" s="23" t="s">
        <v>638</v>
      </c>
      <c r="E82" s="23" t="s">
        <v>644</v>
      </c>
      <c r="F82" s="23" t="s">
        <v>15</v>
      </c>
      <c r="G82" s="25" t="s">
        <v>640</v>
      </c>
      <c r="H82" s="25" t="s">
        <v>13</v>
      </c>
      <c r="I82" s="24" t="s">
        <v>492</v>
      </c>
      <c r="J82" s="93" t="s">
        <v>746</v>
      </c>
      <c r="K82" s="28" t="s">
        <v>11</v>
      </c>
      <c r="L82" s="23" t="s">
        <v>768</v>
      </c>
      <c r="M82" s="25" t="s">
        <v>13</v>
      </c>
      <c r="N82" s="23" t="s">
        <v>13</v>
      </c>
      <c r="O82" s="23" t="s">
        <v>13</v>
      </c>
      <c r="P82" s="95"/>
    </row>
    <row r="83" spans="1:16" ht="63">
      <c r="A83" s="91">
        <v>10</v>
      </c>
      <c r="B83" s="23" t="s">
        <v>645</v>
      </c>
      <c r="C83" s="23" t="s">
        <v>487</v>
      </c>
      <c r="D83" s="23" t="s">
        <v>13</v>
      </c>
      <c r="E83" s="23" t="s">
        <v>646</v>
      </c>
      <c r="F83" s="23" t="s">
        <v>15</v>
      </c>
      <c r="G83" s="25" t="s">
        <v>640</v>
      </c>
      <c r="H83" s="25" t="s">
        <v>13</v>
      </c>
      <c r="I83" s="24" t="s">
        <v>337</v>
      </c>
      <c r="J83" s="93" t="s">
        <v>746</v>
      </c>
      <c r="K83" s="28" t="s">
        <v>11</v>
      </c>
      <c r="L83" s="23" t="s">
        <v>647</v>
      </c>
      <c r="M83" s="25" t="s">
        <v>13</v>
      </c>
      <c r="N83" s="23" t="s">
        <v>13</v>
      </c>
      <c r="O83" s="23" t="s">
        <v>13</v>
      </c>
      <c r="P83" s="95"/>
    </row>
    <row r="84" spans="1:16" ht="252">
      <c r="A84" s="91">
        <v>11</v>
      </c>
      <c r="B84" s="23" t="s">
        <v>629</v>
      </c>
      <c r="C84" s="23" t="s">
        <v>637</v>
      </c>
      <c r="D84" s="23" t="s">
        <v>638</v>
      </c>
      <c r="E84" s="23" t="s">
        <v>639</v>
      </c>
      <c r="F84" s="23" t="s">
        <v>9</v>
      </c>
      <c r="G84" s="25">
        <v>46036</v>
      </c>
      <c r="H84" s="25"/>
      <c r="I84" s="24" t="s">
        <v>592</v>
      </c>
      <c r="J84" s="93" t="s">
        <v>746</v>
      </c>
      <c r="K84" s="28" t="s">
        <v>11</v>
      </c>
      <c r="L84" s="23" t="s">
        <v>767</v>
      </c>
      <c r="M84" s="25" t="s">
        <v>13</v>
      </c>
      <c r="N84" s="23" t="s">
        <v>13</v>
      </c>
      <c r="O84" s="23" t="s">
        <v>13</v>
      </c>
      <c r="P84" s="95" t="s">
        <v>748</v>
      </c>
    </row>
    <row r="85" spans="1:16" ht="157.5">
      <c r="A85" s="91">
        <v>12</v>
      </c>
      <c r="B85" s="23" t="s">
        <v>643</v>
      </c>
      <c r="C85" s="23" t="s">
        <v>8</v>
      </c>
      <c r="D85" s="23" t="s">
        <v>649</v>
      </c>
      <c r="E85" s="23" t="s">
        <v>644</v>
      </c>
      <c r="F85" s="23" t="s">
        <v>9</v>
      </c>
      <c r="G85" s="25">
        <v>46036</v>
      </c>
      <c r="H85" s="25"/>
      <c r="I85" s="24" t="s">
        <v>492</v>
      </c>
      <c r="J85" s="93" t="s">
        <v>746</v>
      </c>
      <c r="K85" s="28" t="s">
        <v>11</v>
      </c>
      <c r="L85" s="23" t="s">
        <v>768</v>
      </c>
      <c r="M85" s="25" t="s">
        <v>13</v>
      </c>
      <c r="N85" s="23" t="s">
        <v>13</v>
      </c>
      <c r="O85" s="23" t="s">
        <v>13</v>
      </c>
      <c r="P85" s="95" t="s">
        <v>748</v>
      </c>
    </row>
    <row r="86" spans="1:16" ht="63">
      <c r="A86" s="91">
        <v>13</v>
      </c>
      <c r="B86" s="23" t="s">
        <v>648</v>
      </c>
      <c r="C86" s="23" t="s">
        <v>8</v>
      </c>
      <c r="D86" s="23" t="s">
        <v>633</v>
      </c>
      <c r="E86" s="23" t="s">
        <v>650</v>
      </c>
      <c r="F86" s="23" t="s">
        <v>9</v>
      </c>
      <c r="G86" s="25">
        <v>46036</v>
      </c>
      <c r="H86" s="25"/>
      <c r="I86" s="24" t="s">
        <v>337</v>
      </c>
      <c r="J86" s="93" t="s">
        <v>746</v>
      </c>
      <c r="K86" s="28" t="s">
        <v>11</v>
      </c>
      <c r="L86" s="23" t="s">
        <v>651</v>
      </c>
      <c r="M86" s="25" t="s">
        <v>13</v>
      </c>
      <c r="N86" s="23" t="s">
        <v>13</v>
      </c>
      <c r="O86" s="23" t="s">
        <v>13</v>
      </c>
      <c r="P86" s="95"/>
    </row>
    <row r="87" spans="1:16" ht="47.25">
      <c r="A87" s="91">
        <v>14</v>
      </c>
      <c r="B87" s="23" t="s">
        <v>652</v>
      </c>
      <c r="C87" s="23" t="s">
        <v>8</v>
      </c>
      <c r="D87" s="23" t="s">
        <v>653</v>
      </c>
      <c r="E87" s="23" t="s">
        <v>654</v>
      </c>
      <c r="F87" s="23" t="s">
        <v>15</v>
      </c>
      <c r="G87" s="25" t="s">
        <v>640</v>
      </c>
      <c r="H87" s="25" t="s">
        <v>655</v>
      </c>
      <c r="I87" s="24" t="s">
        <v>488</v>
      </c>
      <c r="J87" s="33" t="s">
        <v>747</v>
      </c>
      <c r="K87" s="28" t="s">
        <v>11</v>
      </c>
      <c r="L87" s="23" t="s">
        <v>657</v>
      </c>
      <c r="M87" s="25" t="s">
        <v>13</v>
      </c>
      <c r="N87" s="23" t="s">
        <v>658</v>
      </c>
      <c r="O87" s="23" t="s">
        <v>13</v>
      </c>
      <c r="P87" s="95"/>
    </row>
    <row r="88" spans="1:16" ht="63">
      <c r="A88" s="91">
        <v>15</v>
      </c>
      <c r="B88" s="23" t="s">
        <v>648</v>
      </c>
      <c r="C88" s="23" t="s">
        <v>8</v>
      </c>
      <c r="D88" s="23" t="s">
        <v>13</v>
      </c>
      <c r="E88" s="23" t="s">
        <v>656</v>
      </c>
      <c r="F88" s="23" t="s">
        <v>15</v>
      </c>
      <c r="G88" s="25" t="s">
        <v>640</v>
      </c>
      <c r="H88" s="25" t="s">
        <v>13</v>
      </c>
      <c r="I88" s="24" t="s">
        <v>337</v>
      </c>
      <c r="J88" s="93" t="s">
        <v>746</v>
      </c>
      <c r="K88" s="28" t="s">
        <v>11</v>
      </c>
      <c r="L88" s="23" t="s">
        <v>651</v>
      </c>
      <c r="M88" s="25" t="s">
        <v>13</v>
      </c>
      <c r="N88" s="23" t="s">
        <v>13</v>
      </c>
      <c r="O88" s="23" t="s">
        <v>13</v>
      </c>
      <c r="P88" s="95" t="s">
        <v>748</v>
      </c>
    </row>
    <row r="89" spans="1:16" ht="63">
      <c r="A89" s="91">
        <v>16</v>
      </c>
      <c r="B89" s="23" t="s">
        <v>659</v>
      </c>
      <c r="C89" s="23" t="s">
        <v>683</v>
      </c>
      <c r="D89" s="23" t="s">
        <v>638</v>
      </c>
      <c r="E89" s="23" t="s">
        <v>654</v>
      </c>
      <c r="F89" s="23" t="s">
        <v>9</v>
      </c>
      <c r="G89" s="25">
        <v>46036</v>
      </c>
      <c r="H89" s="25">
        <v>46934</v>
      </c>
      <c r="I89" s="24" t="s">
        <v>488</v>
      </c>
      <c r="J89" s="33" t="s">
        <v>747</v>
      </c>
      <c r="K89" s="28" t="s">
        <v>11</v>
      </c>
      <c r="L89" s="23" t="s">
        <v>657</v>
      </c>
      <c r="M89" s="25" t="s">
        <v>13</v>
      </c>
      <c r="N89" s="23" t="s">
        <v>658</v>
      </c>
      <c r="O89" s="23" t="s">
        <v>13</v>
      </c>
      <c r="P89" s="95" t="s">
        <v>748</v>
      </c>
    </row>
    <row r="90" spans="1:16" ht="63">
      <c r="A90" s="91">
        <v>17</v>
      </c>
      <c r="B90" s="23" t="s">
        <v>645</v>
      </c>
      <c r="C90" s="23" t="s">
        <v>8</v>
      </c>
      <c r="D90" s="23" t="s">
        <v>633</v>
      </c>
      <c r="E90" s="23" t="s">
        <v>684</v>
      </c>
      <c r="F90" s="23" t="s">
        <v>9</v>
      </c>
      <c r="G90" s="25">
        <v>46036</v>
      </c>
      <c r="H90" s="25"/>
      <c r="I90" s="24" t="s">
        <v>337</v>
      </c>
      <c r="J90" s="93" t="s">
        <v>746</v>
      </c>
      <c r="K90" s="28" t="s">
        <v>11</v>
      </c>
      <c r="L90" s="23" t="s">
        <v>647</v>
      </c>
      <c r="M90" s="25" t="s">
        <v>13</v>
      </c>
      <c r="N90" s="23" t="s">
        <v>13</v>
      </c>
      <c r="O90" s="23" t="s">
        <v>13</v>
      </c>
      <c r="P90" s="95" t="s">
        <v>748</v>
      </c>
    </row>
    <row r="91" spans="1:16" ht="94.5">
      <c r="A91" s="91">
        <v>18</v>
      </c>
      <c r="B91" s="23" t="s">
        <v>660</v>
      </c>
      <c r="C91" s="23" t="s">
        <v>685</v>
      </c>
      <c r="D91" s="23" t="s">
        <v>686</v>
      </c>
      <c r="E91" s="23" t="s">
        <v>687</v>
      </c>
      <c r="F91" s="23" t="s">
        <v>9</v>
      </c>
      <c r="G91" s="25">
        <v>46036</v>
      </c>
      <c r="H91" s="25">
        <v>46934</v>
      </c>
      <c r="I91" s="24" t="s">
        <v>743</v>
      </c>
      <c r="J91" s="33" t="s">
        <v>747</v>
      </c>
      <c r="K91" s="28" t="s">
        <v>11</v>
      </c>
      <c r="L91" s="23" t="s">
        <v>769</v>
      </c>
      <c r="M91" s="25" t="s">
        <v>13</v>
      </c>
      <c r="N91" s="23" t="s">
        <v>13</v>
      </c>
      <c r="O91" s="23" t="s">
        <v>13</v>
      </c>
      <c r="P91" s="92"/>
    </row>
    <row r="92" spans="1:16" ht="78.75">
      <c r="A92" s="91">
        <v>19</v>
      </c>
      <c r="B92" s="23" t="s">
        <v>661</v>
      </c>
      <c r="C92" s="23" t="s">
        <v>688</v>
      </c>
      <c r="D92" s="23" t="s">
        <v>689</v>
      </c>
      <c r="E92" s="23" t="s">
        <v>690</v>
      </c>
      <c r="F92" s="23" t="s">
        <v>631</v>
      </c>
      <c r="G92" s="25">
        <v>46080</v>
      </c>
      <c r="H92" s="25"/>
      <c r="I92" s="24"/>
      <c r="J92" s="93" t="s">
        <v>746</v>
      </c>
      <c r="K92" s="28" t="s">
        <v>11</v>
      </c>
      <c r="L92" s="23" t="s">
        <v>704</v>
      </c>
      <c r="M92" s="25" t="s">
        <v>13</v>
      </c>
      <c r="N92" s="23" t="s">
        <v>13</v>
      </c>
      <c r="O92" s="23" t="s">
        <v>13</v>
      </c>
      <c r="P92" s="92"/>
    </row>
    <row r="93" spans="1:16" ht="63">
      <c r="A93" s="91">
        <v>20</v>
      </c>
      <c r="B93" s="23" t="s">
        <v>662</v>
      </c>
      <c r="C93" s="23" t="s">
        <v>8</v>
      </c>
      <c r="D93" s="23" t="s">
        <v>691</v>
      </c>
      <c r="E93" s="23" t="s">
        <v>692</v>
      </c>
      <c r="F93" s="23" t="s">
        <v>631</v>
      </c>
      <c r="G93" s="25">
        <v>46080</v>
      </c>
      <c r="H93" s="25"/>
      <c r="I93" s="24"/>
      <c r="J93" s="93" t="s">
        <v>746</v>
      </c>
      <c r="K93" s="28" t="s">
        <v>11</v>
      </c>
      <c r="L93" s="23" t="s">
        <v>705</v>
      </c>
      <c r="M93" s="25" t="s">
        <v>13</v>
      </c>
      <c r="N93" s="23" t="s">
        <v>13</v>
      </c>
      <c r="O93" s="23" t="s">
        <v>13</v>
      </c>
      <c r="P93" s="92"/>
    </row>
    <row r="94" spans="1:16" ht="63">
      <c r="A94" s="91">
        <v>21</v>
      </c>
      <c r="B94" s="23" t="s">
        <v>18</v>
      </c>
      <c r="C94" s="23" t="s">
        <v>8</v>
      </c>
      <c r="D94" s="23" t="s">
        <v>452</v>
      </c>
      <c r="E94" s="23" t="s">
        <v>19</v>
      </c>
      <c r="F94" s="23" t="s">
        <v>631</v>
      </c>
      <c r="G94" s="25">
        <v>46080</v>
      </c>
      <c r="H94" s="25">
        <v>46203</v>
      </c>
      <c r="I94" s="24"/>
      <c r="J94" s="33" t="s">
        <v>747</v>
      </c>
      <c r="K94" s="27" t="s">
        <v>14</v>
      </c>
      <c r="L94" s="23" t="s">
        <v>706</v>
      </c>
      <c r="M94" s="25">
        <v>46202</v>
      </c>
      <c r="N94" s="23"/>
      <c r="O94" s="23" t="s">
        <v>13</v>
      </c>
      <c r="P94" s="92"/>
    </row>
    <row r="95" spans="1:16" ht="47.25">
      <c r="A95" s="91">
        <v>22</v>
      </c>
      <c r="B95" s="23" t="s">
        <v>663</v>
      </c>
      <c r="C95" s="23" t="s">
        <v>8</v>
      </c>
      <c r="D95" s="23" t="s">
        <v>452</v>
      </c>
      <c r="E95" s="23" t="s">
        <v>693</v>
      </c>
      <c r="F95" s="23" t="s">
        <v>631</v>
      </c>
      <c r="G95" s="25">
        <v>46080</v>
      </c>
      <c r="H95" s="25">
        <v>46112</v>
      </c>
      <c r="I95" s="24"/>
      <c r="J95" s="33" t="s">
        <v>747</v>
      </c>
      <c r="K95" s="27" t="s">
        <v>14</v>
      </c>
      <c r="L95" s="23" t="s">
        <v>707</v>
      </c>
      <c r="M95" s="25">
        <v>45912</v>
      </c>
      <c r="N95" s="23"/>
      <c r="O95" s="23" t="s">
        <v>13</v>
      </c>
      <c r="P95" s="92"/>
    </row>
    <row r="96" spans="1:16" ht="78.75">
      <c r="A96" s="91">
        <v>23</v>
      </c>
      <c r="B96" s="23" t="s">
        <v>664</v>
      </c>
      <c r="C96" s="23" t="s">
        <v>8</v>
      </c>
      <c r="D96" s="23" t="s">
        <v>620</v>
      </c>
      <c r="E96" s="23" t="s">
        <v>694</v>
      </c>
      <c r="F96" s="23" t="s">
        <v>631</v>
      </c>
      <c r="G96" s="25">
        <v>46080</v>
      </c>
      <c r="H96" s="25">
        <v>46112</v>
      </c>
      <c r="I96" s="24"/>
      <c r="J96" s="33" t="s">
        <v>747</v>
      </c>
      <c r="K96" s="27" t="s">
        <v>14</v>
      </c>
      <c r="L96" s="23" t="s">
        <v>708</v>
      </c>
      <c r="M96" s="36">
        <v>46153</v>
      </c>
      <c r="N96" s="23"/>
      <c r="O96" s="23" t="s">
        <v>13</v>
      </c>
      <c r="P96" s="92"/>
    </row>
    <row r="97" spans="1:16" ht="94.5">
      <c r="A97" s="91">
        <v>24</v>
      </c>
      <c r="B97" s="23" t="s">
        <v>20</v>
      </c>
      <c r="C97" s="23" t="s">
        <v>21</v>
      </c>
      <c r="D97" s="23" t="s">
        <v>695</v>
      </c>
      <c r="E97" s="23" t="s">
        <v>22</v>
      </c>
      <c r="F97" s="23" t="s">
        <v>631</v>
      </c>
      <c r="G97" s="25">
        <v>46080</v>
      </c>
      <c r="H97" s="25">
        <v>46203</v>
      </c>
      <c r="I97" s="24"/>
      <c r="J97" s="33" t="s">
        <v>747</v>
      </c>
      <c r="K97" s="27" t="s">
        <v>14</v>
      </c>
      <c r="L97" s="23" t="s">
        <v>287</v>
      </c>
      <c r="M97" s="25">
        <v>46196</v>
      </c>
      <c r="N97" s="23"/>
      <c r="O97" s="23" t="s">
        <v>13</v>
      </c>
      <c r="P97" s="92"/>
    </row>
    <row r="98" spans="1:16" ht="94.5">
      <c r="A98" s="91">
        <v>25</v>
      </c>
      <c r="B98" s="23" t="s">
        <v>665</v>
      </c>
      <c r="C98" s="23" t="s">
        <v>8</v>
      </c>
      <c r="D98" s="23" t="s">
        <v>696</v>
      </c>
      <c r="E98" s="23" t="s">
        <v>697</v>
      </c>
      <c r="F98" s="23" t="s">
        <v>631</v>
      </c>
      <c r="G98" s="25">
        <v>46080</v>
      </c>
      <c r="H98" s="25"/>
      <c r="I98" s="24"/>
      <c r="J98" s="93" t="s">
        <v>746</v>
      </c>
      <c r="K98" s="28" t="s">
        <v>11</v>
      </c>
      <c r="L98" s="23" t="s">
        <v>709</v>
      </c>
      <c r="M98" s="25" t="s">
        <v>13</v>
      </c>
      <c r="N98" s="23" t="s">
        <v>13</v>
      </c>
      <c r="O98" s="23" t="s">
        <v>13</v>
      </c>
      <c r="P98" s="92"/>
    </row>
    <row r="99" spans="1:16" ht="173.25">
      <c r="A99" s="91">
        <v>26</v>
      </c>
      <c r="B99" s="23" t="s">
        <v>666</v>
      </c>
      <c r="C99" s="23" t="s">
        <v>8</v>
      </c>
      <c r="D99" s="23" t="s">
        <v>698</v>
      </c>
      <c r="E99" s="23" t="s">
        <v>699</v>
      </c>
      <c r="F99" s="23" t="s">
        <v>631</v>
      </c>
      <c r="G99" s="25">
        <v>46080</v>
      </c>
      <c r="H99" s="25">
        <v>46112</v>
      </c>
      <c r="I99" s="24"/>
      <c r="J99" s="33" t="s">
        <v>747</v>
      </c>
      <c r="K99" s="27" t="s">
        <v>14</v>
      </c>
      <c r="L99" s="23" t="s">
        <v>770</v>
      </c>
      <c r="M99" s="25">
        <v>46111</v>
      </c>
      <c r="N99" s="23"/>
      <c r="O99" s="23" t="s">
        <v>13</v>
      </c>
      <c r="P99" s="92"/>
    </row>
    <row r="100" spans="1:16" ht="78.75">
      <c r="A100" s="91">
        <v>27</v>
      </c>
      <c r="B100" s="23" t="s">
        <v>23</v>
      </c>
      <c r="C100" s="23" t="s">
        <v>8</v>
      </c>
      <c r="D100" s="23"/>
      <c r="E100" s="23"/>
      <c r="F100" s="23" t="s">
        <v>24</v>
      </c>
      <c r="G100" s="25">
        <v>46104</v>
      </c>
      <c r="H100" s="25">
        <v>46203</v>
      </c>
      <c r="I100" s="24"/>
      <c r="J100" s="33" t="s">
        <v>747</v>
      </c>
      <c r="K100" s="27" t="s">
        <v>14</v>
      </c>
      <c r="L100" s="23" t="s">
        <v>771</v>
      </c>
      <c r="M100" s="25">
        <v>45833</v>
      </c>
      <c r="N100" s="23"/>
      <c r="O100" s="23" t="s">
        <v>13</v>
      </c>
      <c r="P100" s="92"/>
    </row>
    <row r="101" spans="1:16" ht="78.75">
      <c r="A101" s="91">
        <v>28</v>
      </c>
      <c r="B101" s="23" t="s">
        <v>667</v>
      </c>
      <c r="C101" s="23" t="s">
        <v>8</v>
      </c>
      <c r="D101" s="23"/>
      <c r="E101" s="23"/>
      <c r="F101" s="23" t="s">
        <v>24</v>
      </c>
      <c r="G101" s="25">
        <v>46104</v>
      </c>
      <c r="H101" s="25">
        <v>46387</v>
      </c>
      <c r="I101" s="24"/>
      <c r="J101" s="33" t="s">
        <v>747</v>
      </c>
      <c r="K101" s="27" t="s">
        <v>14</v>
      </c>
      <c r="L101" s="23" t="s">
        <v>772</v>
      </c>
      <c r="M101" s="25">
        <v>46094</v>
      </c>
      <c r="N101" s="23"/>
      <c r="O101" s="23" t="s">
        <v>13</v>
      </c>
      <c r="P101" s="92"/>
    </row>
    <row r="102" spans="1:16" ht="94.5">
      <c r="A102" s="91">
        <v>29</v>
      </c>
      <c r="B102" s="23" t="s">
        <v>25</v>
      </c>
      <c r="C102" s="23" t="s">
        <v>8</v>
      </c>
      <c r="D102" s="23"/>
      <c r="E102" s="23"/>
      <c r="F102" s="23" t="s">
        <v>26</v>
      </c>
      <c r="G102" s="25">
        <v>46114</v>
      </c>
      <c r="H102" s="25">
        <v>46203</v>
      </c>
      <c r="I102" s="24"/>
      <c r="J102" s="33" t="s">
        <v>747</v>
      </c>
      <c r="K102" s="27" t="s">
        <v>14</v>
      </c>
      <c r="L102" s="23" t="s">
        <v>710</v>
      </c>
      <c r="M102" s="25">
        <v>46202</v>
      </c>
      <c r="N102" s="23"/>
      <c r="O102" s="23" t="s">
        <v>13</v>
      </c>
      <c r="P102" s="92"/>
    </row>
    <row r="103" spans="1:16" ht="283.5">
      <c r="A103" s="91">
        <v>30</v>
      </c>
      <c r="B103" s="23" t="s">
        <v>27</v>
      </c>
      <c r="C103" s="23" t="s">
        <v>8</v>
      </c>
      <c r="D103" s="23"/>
      <c r="E103" s="23"/>
      <c r="F103" s="23" t="s">
        <v>26</v>
      </c>
      <c r="G103" s="25">
        <v>46114</v>
      </c>
      <c r="H103" s="25">
        <v>46203</v>
      </c>
      <c r="I103" s="24"/>
      <c r="J103" s="33" t="s">
        <v>747</v>
      </c>
      <c r="K103" s="27" t="s">
        <v>14</v>
      </c>
      <c r="L103" s="23" t="s">
        <v>773</v>
      </c>
      <c r="M103" s="25">
        <v>46192</v>
      </c>
      <c r="N103" s="23"/>
      <c r="O103" s="23" t="s">
        <v>13</v>
      </c>
      <c r="P103" s="92"/>
    </row>
    <row r="104" spans="1:16" ht="78.75">
      <c r="A104" s="91">
        <v>31</v>
      </c>
      <c r="B104" s="23" t="s">
        <v>28</v>
      </c>
      <c r="C104" s="23" t="s">
        <v>8</v>
      </c>
      <c r="D104" s="23"/>
      <c r="E104" s="23"/>
      <c r="F104" s="23" t="s">
        <v>26</v>
      </c>
      <c r="G104" s="25">
        <v>46114</v>
      </c>
      <c r="H104" s="25">
        <v>46203</v>
      </c>
      <c r="I104" s="24"/>
      <c r="J104" s="33" t="s">
        <v>747</v>
      </c>
      <c r="K104" s="27" t="s">
        <v>14</v>
      </c>
      <c r="L104" s="23" t="s">
        <v>774</v>
      </c>
      <c r="M104" s="25">
        <v>46197</v>
      </c>
      <c r="N104" s="23"/>
      <c r="O104" s="23" t="s">
        <v>13</v>
      </c>
      <c r="P104" s="92"/>
    </row>
    <row r="105" spans="1:16" ht="78.75">
      <c r="A105" s="91">
        <v>32</v>
      </c>
      <c r="B105" s="23" t="s">
        <v>668</v>
      </c>
      <c r="C105" s="23" t="s">
        <v>17</v>
      </c>
      <c r="D105" s="23"/>
      <c r="E105" s="23"/>
      <c r="F105" s="23" t="s">
        <v>26</v>
      </c>
      <c r="G105" s="25">
        <v>46114</v>
      </c>
      <c r="H105" s="25"/>
      <c r="I105" s="24"/>
      <c r="J105" s="93" t="s">
        <v>746</v>
      </c>
      <c r="K105" s="28" t="s">
        <v>11</v>
      </c>
      <c r="L105" s="23" t="s">
        <v>711</v>
      </c>
      <c r="M105" s="25" t="s">
        <v>13</v>
      </c>
      <c r="N105" s="23" t="s">
        <v>13</v>
      </c>
      <c r="O105" s="23" t="s">
        <v>13</v>
      </c>
      <c r="P105" s="92"/>
    </row>
    <row r="106" spans="1:16" ht="141.75">
      <c r="A106" s="91">
        <v>33</v>
      </c>
      <c r="B106" s="23" t="s">
        <v>669</v>
      </c>
      <c r="C106" s="23" t="s">
        <v>17</v>
      </c>
      <c r="D106" s="23"/>
      <c r="E106" s="23"/>
      <c r="F106" s="23" t="s">
        <v>26</v>
      </c>
      <c r="G106" s="25">
        <v>46114</v>
      </c>
      <c r="H106" s="25"/>
      <c r="I106" s="24"/>
      <c r="J106" s="93" t="s">
        <v>746</v>
      </c>
      <c r="K106" s="28" t="s">
        <v>11</v>
      </c>
      <c r="L106" s="23" t="s">
        <v>712</v>
      </c>
      <c r="M106" s="25" t="s">
        <v>13</v>
      </c>
      <c r="N106" s="23" t="s">
        <v>13</v>
      </c>
      <c r="O106" s="23" t="s">
        <v>13</v>
      </c>
      <c r="P106" s="92"/>
    </row>
    <row r="107" spans="1:16" ht="78.75">
      <c r="A107" s="91">
        <v>34</v>
      </c>
      <c r="B107" s="23" t="s">
        <v>29</v>
      </c>
      <c r="C107" s="23" t="s">
        <v>17</v>
      </c>
      <c r="D107" s="23"/>
      <c r="E107" s="23"/>
      <c r="F107" s="23" t="s">
        <v>26</v>
      </c>
      <c r="G107" s="25">
        <v>46114</v>
      </c>
      <c r="H107" s="25">
        <v>46203</v>
      </c>
      <c r="I107" s="24"/>
      <c r="J107" s="33" t="s">
        <v>747</v>
      </c>
      <c r="K107" s="27" t="s">
        <v>14</v>
      </c>
      <c r="L107" s="23" t="s">
        <v>775</v>
      </c>
      <c r="M107" s="25">
        <v>46194</v>
      </c>
      <c r="N107" s="23"/>
      <c r="O107" s="23" t="s">
        <v>13</v>
      </c>
      <c r="P107" s="92"/>
    </row>
    <row r="108" spans="1:16" ht="189">
      <c r="A108" s="91">
        <v>35</v>
      </c>
      <c r="B108" s="23" t="s">
        <v>670</v>
      </c>
      <c r="C108" s="23" t="s">
        <v>8</v>
      </c>
      <c r="D108" s="23" t="s">
        <v>620</v>
      </c>
      <c r="E108" s="23" t="s">
        <v>700</v>
      </c>
      <c r="F108" s="23" t="s">
        <v>15</v>
      </c>
      <c r="G108" s="25"/>
      <c r="H108" s="25" t="s">
        <v>550</v>
      </c>
      <c r="I108" s="24" t="s">
        <v>494</v>
      </c>
      <c r="J108" s="33" t="s">
        <v>747</v>
      </c>
      <c r="K108" s="27" t="s">
        <v>14</v>
      </c>
      <c r="L108" s="23" t="s">
        <v>12</v>
      </c>
      <c r="M108" s="25">
        <v>46196</v>
      </c>
      <c r="N108" s="23"/>
      <c r="O108" s="23" t="s">
        <v>13</v>
      </c>
      <c r="P108" s="92"/>
    </row>
    <row r="109" spans="1:16" ht="94.5">
      <c r="A109" s="91">
        <v>36</v>
      </c>
      <c r="B109" s="23" t="s">
        <v>30</v>
      </c>
      <c r="C109" s="23" t="s">
        <v>8</v>
      </c>
      <c r="D109" s="23" t="s">
        <v>620</v>
      </c>
      <c r="E109" s="23" t="s">
        <v>16</v>
      </c>
      <c r="F109" s="23" t="s">
        <v>15</v>
      </c>
      <c r="G109" s="25"/>
      <c r="H109" s="25" t="s">
        <v>550</v>
      </c>
      <c r="I109" s="24" t="s">
        <v>492</v>
      </c>
      <c r="J109" s="33" t="s">
        <v>747</v>
      </c>
      <c r="K109" s="27" t="s">
        <v>14</v>
      </c>
      <c r="L109" s="23" t="s">
        <v>765</v>
      </c>
      <c r="M109" s="25">
        <v>46196</v>
      </c>
      <c r="N109" s="23"/>
      <c r="O109" s="23" t="s">
        <v>13</v>
      </c>
      <c r="P109" s="92"/>
    </row>
    <row r="110" spans="1:16" ht="141.75">
      <c r="A110" s="91">
        <v>37</v>
      </c>
      <c r="B110" s="23" t="s">
        <v>31</v>
      </c>
      <c r="C110" s="23" t="s">
        <v>8</v>
      </c>
      <c r="D110" s="23"/>
      <c r="E110" s="23"/>
      <c r="F110" s="23" t="s">
        <v>32</v>
      </c>
      <c r="G110" s="25">
        <v>46158</v>
      </c>
      <c r="H110" s="25">
        <v>46203</v>
      </c>
      <c r="I110" s="24"/>
      <c r="J110" s="33" t="s">
        <v>747</v>
      </c>
      <c r="K110" s="27" t="s">
        <v>14</v>
      </c>
      <c r="L110" s="23" t="s">
        <v>776</v>
      </c>
      <c r="M110" s="25">
        <v>46199</v>
      </c>
      <c r="N110" s="23"/>
      <c r="O110" s="23" t="s">
        <v>13</v>
      </c>
      <c r="P110" s="92"/>
    </row>
    <row r="111" spans="1:16" ht="78.75">
      <c r="A111" s="91">
        <v>38</v>
      </c>
      <c r="B111" s="23" t="s">
        <v>671</v>
      </c>
      <c r="C111" s="23" t="s">
        <v>8</v>
      </c>
      <c r="D111" s="23"/>
      <c r="E111" s="23"/>
      <c r="F111" s="23" t="s">
        <v>32</v>
      </c>
      <c r="G111" s="25">
        <v>46158</v>
      </c>
      <c r="H111" s="25"/>
      <c r="I111" s="24"/>
      <c r="J111" s="93" t="s">
        <v>746</v>
      </c>
      <c r="K111" s="28" t="s">
        <v>11</v>
      </c>
      <c r="L111" s="23" t="s">
        <v>713</v>
      </c>
      <c r="M111" s="25" t="s">
        <v>13</v>
      </c>
      <c r="N111" s="23" t="s">
        <v>13</v>
      </c>
      <c r="O111" s="23" t="s">
        <v>13</v>
      </c>
      <c r="P111" s="92"/>
    </row>
    <row r="112" spans="1:16" ht="78.75">
      <c r="A112" s="91">
        <v>39</v>
      </c>
      <c r="B112" s="23" t="s">
        <v>672</v>
      </c>
      <c r="C112" s="23" t="s">
        <v>17</v>
      </c>
      <c r="D112" s="23"/>
      <c r="E112" s="23"/>
      <c r="F112" s="23" t="s">
        <v>32</v>
      </c>
      <c r="G112" s="25">
        <v>46158</v>
      </c>
      <c r="H112" s="25"/>
      <c r="I112" s="24"/>
      <c r="J112" s="93" t="s">
        <v>746</v>
      </c>
      <c r="K112" s="28" t="s">
        <v>11</v>
      </c>
      <c r="L112" s="23" t="s">
        <v>714</v>
      </c>
      <c r="M112" s="25" t="s">
        <v>13</v>
      </c>
      <c r="N112" s="23" t="s">
        <v>13</v>
      </c>
      <c r="O112" s="23" t="s">
        <v>13</v>
      </c>
      <c r="P112" s="92"/>
    </row>
    <row r="113" spans="1:16" ht="110.25">
      <c r="A113" s="91">
        <v>40</v>
      </c>
      <c r="B113" s="23" t="s">
        <v>673</v>
      </c>
      <c r="C113" s="23" t="s">
        <v>17</v>
      </c>
      <c r="D113" s="23"/>
      <c r="E113" s="23"/>
      <c r="F113" s="23" t="s">
        <v>32</v>
      </c>
      <c r="G113" s="25">
        <v>46158</v>
      </c>
      <c r="H113" s="25">
        <v>46387</v>
      </c>
      <c r="I113" s="24"/>
      <c r="J113" s="33" t="s">
        <v>747</v>
      </c>
      <c r="K113" s="28" t="s">
        <v>11</v>
      </c>
      <c r="L113" s="23" t="s">
        <v>33</v>
      </c>
      <c r="M113" s="25" t="s">
        <v>13</v>
      </c>
      <c r="N113" s="23" t="s">
        <v>13</v>
      </c>
      <c r="O113" s="23" t="s">
        <v>13</v>
      </c>
      <c r="P113" s="92"/>
    </row>
    <row r="114" spans="1:16" ht="78.75">
      <c r="A114" s="91">
        <v>41</v>
      </c>
      <c r="B114" s="23" t="s">
        <v>674</v>
      </c>
      <c r="C114" s="23" t="s">
        <v>17</v>
      </c>
      <c r="D114" s="23"/>
      <c r="E114" s="23"/>
      <c r="F114" s="23" t="s">
        <v>32</v>
      </c>
      <c r="G114" s="25">
        <v>46158</v>
      </c>
      <c r="H114" s="25"/>
      <c r="I114" s="24"/>
      <c r="J114" s="93" t="s">
        <v>746</v>
      </c>
      <c r="K114" s="28" t="s">
        <v>11</v>
      </c>
      <c r="L114" s="23" t="s">
        <v>715</v>
      </c>
      <c r="M114" s="25" t="s">
        <v>13</v>
      </c>
      <c r="N114" s="23" t="s">
        <v>13</v>
      </c>
      <c r="O114" s="23" t="s">
        <v>13</v>
      </c>
      <c r="P114" s="92"/>
    </row>
    <row r="115" spans="1:16" ht="94.5">
      <c r="A115" s="91">
        <v>42</v>
      </c>
      <c r="B115" s="23" t="s">
        <v>675</v>
      </c>
      <c r="C115" s="23" t="s">
        <v>8</v>
      </c>
      <c r="D115" s="23"/>
      <c r="E115" s="23"/>
      <c r="F115" s="23" t="s">
        <v>32</v>
      </c>
      <c r="G115" s="25">
        <v>46158</v>
      </c>
      <c r="H115" s="25"/>
      <c r="I115" s="24"/>
      <c r="J115" s="93" t="s">
        <v>746</v>
      </c>
      <c r="K115" s="28" t="s">
        <v>11</v>
      </c>
      <c r="L115" s="23" t="s">
        <v>716</v>
      </c>
      <c r="M115" s="25" t="s">
        <v>13</v>
      </c>
      <c r="N115" s="23" t="s">
        <v>13</v>
      </c>
      <c r="O115" s="23" t="s">
        <v>13</v>
      </c>
      <c r="P115" s="92"/>
    </row>
    <row r="116" spans="1:16" ht="94.5">
      <c r="A116" s="91">
        <v>43</v>
      </c>
      <c r="B116" s="23" t="s">
        <v>676</v>
      </c>
      <c r="C116" s="23" t="s">
        <v>17</v>
      </c>
      <c r="D116" s="23"/>
      <c r="E116" s="23"/>
      <c r="F116" s="23" t="s">
        <v>32</v>
      </c>
      <c r="G116" s="25">
        <v>46158</v>
      </c>
      <c r="H116" s="25"/>
      <c r="I116" s="24"/>
      <c r="J116" s="93" t="s">
        <v>746</v>
      </c>
      <c r="K116" s="28" t="s">
        <v>11</v>
      </c>
      <c r="L116" s="23" t="s">
        <v>717</v>
      </c>
      <c r="M116" s="25" t="s">
        <v>13</v>
      </c>
      <c r="N116" s="23" t="s">
        <v>13</v>
      </c>
      <c r="O116" s="23" t="s">
        <v>13</v>
      </c>
      <c r="P116" s="92"/>
    </row>
    <row r="117" spans="1:16" ht="110.25">
      <c r="A117" s="91">
        <v>44</v>
      </c>
      <c r="B117" s="23" t="s">
        <v>34</v>
      </c>
      <c r="C117" s="23" t="s">
        <v>8</v>
      </c>
      <c r="D117" s="23"/>
      <c r="E117" s="23" t="s">
        <v>13</v>
      </c>
      <c r="F117" s="23" t="s">
        <v>32</v>
      </c>
      <c r="G117" s="25">
        <v>46158</v>
      </c>
      <c r="H117" s="25">
        <v>46162</v>
      </c>
      <c r="I117" s="24"/>
      <c r="J117" s="33" t="s">
        <v>747</v>
      </c>
      <c r="K117" s="27" t="s">
        <v>14</v>
      </c>
      <c r="L117" s="23" t="s">
        <v>35</v>
      </c>
      <c r="M117" s="25">
        <v>46153</v>
      </c>
      <c r="N117" s="23"/>
      <c r="O117" s="23" t="s">
        <v>13</v>
      </c>
      <c r="P117" s="92"/>
    </row>
    <row r="118" spans="1:16" ht="94.5">
      <c r="A118" s="91">
        <v>45</v>
      </c>
      <c r="B118" s="23" t="s">
        <v>677</v>
      </c>
      <c r="C118" s="23" t="s">
        <v>8</v>
      </c>
      <c r="D118" s="23"/>
      <c r="E118" s="23" t="s">
        <v>13</v>
      </c>
      <c r="F118" s="23" t="s">
        <v>32</v>
      </c>
      <c r="G118" s="25">
        <v>46158</v>
      </c>
      <c r="H118" s="25"/>
      <c r="I118" s="24"/>
      <c r="J118" s="93" t="s">
        <v>746</v>
      </c>
      <c r="K118" s="28" t="s">
        <v>11</v>
      </c>
      <c r="L118" s="23" t="s">
        <v>779</v>
      </c>
      <c r="M118" s="25" t="s">
        <v>13</v>
      </c>
      <c r="N118" s="23" t="s">
        <v>13</v>
      </c>
      <c r="O118" s="23" t="s">
        <v>13</v>
      </c>
      <c r="P118" s="92"/>
    </row>
    <row r="119" spans="1:16" ht="78.75">
      <c r="A119" s="91">
        <v>46</v>
      </c>
      <c r="B119" s="23" t="s">
        <v>678</v>
      </c>
      <c r="C119" s="23" t="s">
        <v>8</v>
      </c>
      <c r="D119" s="23" t="s">
        <v>13</v>
      </c>
      <c r="E119" s="23" t="s">
        <v>13</v>
      </c>
      <c r="F119" s="23" t="s">
        <v>32</v>
      </c>
      <c r="G119" s="25">
        <v>46158</v>
      </c>
      <c r="H119" s="25"/>
      <c r="I119" s="24"/>
      <c r="J119" s="93" t="s">
        <v>746</v>
      </c>
      <c r="K119" s="28" t="s">
        <v>11</v>
      </c>
      <c r="L119" s="23" t="s">
        <v>718</v>
      </c>
      <c r="M119" s="25" t="s">
        <v>13</v>
      </c>
      <c r="N119" s="23" t="s">
        <v>13</v>
      </c>
      <c r="O119" s="23" t="s">
        <v>13</v>
      </c>
      <c r="P119" s="92"/>
    </row>
    <row r="120" spans="1:16" ht="78.75">
      <c r="A120" s="91">
        <v>47</v>
      </c>
      <c r="B120" s="23" t="s">
        <v>679</v>
      </c>
      <c r="C120" s="23" t="s">
        <v>8</v>
      </c>
      <c r="D120" s="23" t="s">
        <v>13</v>
      </c>
      <c r="E120" s="23" t="s">
        <v>13</v>
      </c>
      <c r="F120" s="23" t="s">
        <v>32</v>
      </c>
      <c r="G120" s="25">
        <v>46158</v>
      </c>
      <c r="H120" s="25"/>
      <c r="I120" s="24"/>
      <c r="J120" s="93" t="s">
        <v>746</v>
      </c>
      <c r="K120" s="28" t="s">
        <v>11</v>
      </c>
      <c r="L120" s="23" t="s">
        <v>719</v>
      </c>
      <c r="M120" s="25" t="s">
        <v>13</v>
      </c>
      <c r="N120" s="23" t="s">
        <v>13</v>
      </c>
      <c r="O120" s="23" t="s">
        <v>13</v>
      </c>
      <c r="P120" s="92"/>
    </row>
    <row r="121" spans="1:16" ht="110.25">
      <c r="A121" s="91">
        <v>48</v>
      </c>
      <c r="B121" s="23" t="s">
        <v>680</v>
      </c>
      <c r="C121" s="23" t="s">
        <v>701</v>
      </c>
      <c r="D121" s="23"/>
      <c r="E121" s="23"/>
      <c r="F121" s="23" t="s">
        <v>702</v>
      </c>
      <c r="G121" s="25">
        <v>46197</v>
      </c>
      <c r="H121" s="25">
        <v>46218</v>
      </c>
      <c r="I121" s="24"/>
      <c r="J121" s="33" t="s">
        <v>747</v>
      </c>
      <c r="K121" s="27" t="s">
        <v>14</v>
      </c>
      <c r="L121" s="23" t="s">
        <v>720</v>
      </c>
      <c r="M121" s="25">
        <v>46218</v>
      </c>
      <c r="N121" s="23"/>
      <c r="O121" s="23" t="s">
        <v>13</v>
      </c>
      <c r="P121" s="92"/>
    </row>
    <row r="122" spans="1:16" ht="94.5">
      <c r="A122" s="91">
        <v>49</v>
      </c>
      <c r="B122" s="23" t="s">
        <v>681</v>
      </c>
      <c r="C122" s="23" t="s">
        <v>703</v>
      </c>
      <c r="D122" s="23"/>
      <c r="E122" s="23"/>
      <c r="F122" s="23" t="s">
        <v>702</v>
      </c>
      <c r="G122" s="25">
        <v>46197</v>
      </c>
      <c r="H122" s="25">
        <v>46218</v>
      </c>
      <c r="I122" s="24"/>
      <c r="J122" s="33" t="s">
        <v>747</v>
      </c>
      <c r="K122" s="27" t="s">
        <v>14</v>
      </c>
      <c r="L122" s="23" t="s">
        <v>721</v>
      </c>
      <c r="M122" s="25">
        <v>46218</v>
      </c>
      <c r="N122" s="23"/>
      <c r="O122" s="23" t="s">
        <v>13</v>
      </c>
      <c r="P122" s="92"/>
    </row>
    <row r="123" spans="1:16" ht="78.75">
      <c r="A123" s="91">
        <v>50</v>
      </c>
      <c r="B123" s="23" t="s">
        <v>682</v>
      </c>
      <c r="C123" s="23" t="s">
        <v>703</v>
      </c>
      <c r="D123" s="23"/>
      <c r="E123" s="23"/>
      <c r="F123" s="23" t="s">
        <v>702</v>
      </c>
      <c r="G123" s="25">
        <v>46197</v>
      </c>
      <c r="H123" s="25">
        <v>46387</v>
      </c>
      <c r="I123" s="24"/>
      <c r="J123" s="33" t="s">
        <v>747</v>
      </c>
      <c r="K123" s="28" t="s">
        <v>11</v>
      </c>
      <c r="L123" s="23" t="s">
        <v>722</v>
      </c>
      <c r="M123" s="25" t="s">
        <v>13</v>
      </c>
      <c r="N123" s="23" t="s">
        <v>13</v>
      </c>
      <c r="O123" s="23" t="s">
        <v>13</v>
      </c>
      <c r="P123" s="92"/>
    </row>
    <row r="124" spans="1:16" ht="27" customHeight="1">
      <c r="A124" s="89" t="s">
        <v>99</v>
      </c>
      <c r="B124" s="37" t="s">
        <v>723</v>
      </c>
      <c r="C124" s="30"/>
      <c r="D124" s="30"/>
      <c r="E124" s="30"/>
      <c r="F124" s="30"/>
      <c r="G124" s="30"/>
      <c r="H124" s="30"/>
      <c r="I124" s="30"/>
      <c r="J124" s="30"/>
      <c r="K124" s="30"/>
      <c r="L124" s="30" t="s">
        <v>13</v>
      </c>
      <c r="M124" s="34"/>
      <c r="N124" s="30"/>
      <c r="O124" s="30"/>
      <c r="P124" s="94"/>
    </row>
    <row r="125" spans="1:16" ht="141.75">
      <c r="A125" s="91">
        <v>1</v>
      </c>
      <c r="B125" s="23" t="s">
        <v>724</v>
      </c>
      <c r="C125" s="23" t="s">
        <v>727</v>
      </c>
      <c r="D125" s="23" t="s">
        <v>730</v>
      </c>
      <c r="E125" s="23" t="s">
        <v>732</v>
      </c>
      <c r="F125" s="31" t="s">
        <v>744</v>
      </c>
      <c r="G125" s="29"/>
      <c r="H125" s="23" t="s">
        <v>735</v>
      </c>
      <c r="I125" s="24" t="s">
        <v>738</v>
      </c>
      <c r="J125" s="33" t="s">
        <v>747</v>
      </c>
      <c r="K125" s="28" t="s">
        <v>11</v>
      </c>
      <c r="L125" s="23" t="s">
        <v>777</v>
      </c>
      <c r="M125" s="35"/>
      <c r="N125" s="29"/>
      <c r="O125" s="29"/>
      <c r="P125" s="92"/>
    </row>
    <row r="126" spans="1:16" ht="78.75">
      <c r="A126" s="91">
        <v>2</v>
      </c>
      <c r="B126" s="23" t="s">
        <v>725</v>
      </c>
      <c r="C126" s="23" t="s">
        <v>728</v>
      </c>
      <c r="D126" s="23" t="s">
        <v>620</v>
      </c>
      <c r="E126" s="23" t="s">
        <v>733</v>
      </c>
      <c r="F126" s="31" t="s">
        <v>744</v>
      </c>
      <c r="G126" s="29"/>
      <c r="H126" s="23" t="s">
        <v>736</v>
      </c>
      <c r="I126" s="24" t="s">
        <v>739</v>
      </c>
      <c r="J126" s="33" t="s">
        <v>747</v>
      </c>
      <c r="K126" s="27" t="s">
        <v>14</v>
      </c>
      <c r="L126" s="23" t="s">
        <v>741</v>
      </c>
      <c r="M126" s="25">
        <v>46153</v>
      </c>
      <c r="N126" s="23"/>
      <c r="O126" s="29"/>
      <c r="P126" s="92"/>
    </row>
    <row r="127" spans="1:16" ht="158.25" thickBot="1">
      <c r="A127" s="96">
        <v>3</v>
      </c>
      <c r="B127" s="97" t="s">
        <v>726</v>
      </c>
      <c r="C127" s="97" t="s">
        <v>729</v>
      </c>
      <c r="D127" s="97" t="s">
        <v>731</v>
      </c>
      <c r="E127" s="97" t="s">
        <v>734</v>
      </c>
      <c r="F127" s="98" t="s">
        <v>744</v>
      </c>
      <c r="G127" s="99"/>
      <c r="H127" s="97" t="s">
        <v>737</v>
      </c>
      <c r="I127" s="100" t="s">
        <v>740</v>
      </c>
      <c r="J127" s="101" t="s">
        <v>747</v>
      </c>
      <c r="K127" s="102" t="s">
        <v>14</v>
      </c>
      <c r="L127" s="103" t="s">
        <v>778</v>
      </c>
      <c r="M127" s="104">
        <v>46249</v>
      </c>
      <c r="N127" s="97"/>
      <c r="O127" s="99"/>
      <c r="P127" s="105"/>
    </row>
  </sheetData>
  <autoFilter ref="A2:O127"/>
  <mergeCells count="1">
    <mergeCell ref="A1:O1"/>
  </mergeCells>
  <conditionalFormatting sqref="B4:B127">
    <cfRule type="duplicateValues" dxfId="2" priority="8"/>
  </conditionalFormatting>
  <pageMargins left="0.28000000000000003" right="0.24" top="0.4" bottom="0.41" header="0.24" footer="0.17"/>
  <pageSetup orientation="landscape"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7"/>
  <sheetViews>
    <sheetView zoomScale="55" zoomScaleNormal="55" workbookViewId="0">
      <pane ySplit="2" topLeftCell="A3" activePane="bottomLeft" state="frozen"/>
      <selection pane="bottomLeft" activeCell="J5" sqref="J5"/>
    </sheetView>
  </sheetViews>
  <sheetFormatPr defaultRowHeight="15"/>
  <cols>
    <col min="2" max="2" width="34.42578125" customWidth="1"/>
    <col min="3" max="3" width="31.85546875" hidden="1" customWidth="1"/>
    <col min="4" max="4" width="39" customWidth="1"/>
    <col min="5" max="5" width="15.28515625" customWidth="1"/>
    <col min="6" max="6" width="15.28515625" hidden="1" customWidth="1"/>
    <col min="7" max="7" width="16.7109375" customWidth="1"/>
    <col min="8" max="8" width="22.7109375" hidden="1" customWidth="1"/>
    <col min="9" max="9" width="16.140625" customWidth="1"/>
    <col min="10" max="10" width="72.42578125" customWidth="1"/>
    <col min="11" max="11" width="17" customWidth="1"/>
    <col min="12" max="12" width="24.140625" customWidth="1"/>
    <col min="13" max="13" width="25.5703125" customWidth="1"/>
  </cols>
  <sheetData>
    <row r="1" spans="1:13" ht="76.5" customHeight="1" thickBot="1">
      <c r="A1" s="362" t="s">
        <v>1166</v>
      </c>
      <c r="B1" s="362"/>
      <c r="C1" s="362"/>
      <c r="D1" s="362"/>
      <c r="E1" s="362"/>
      <c r="F1" s="362"/>
      <c r="G1" s="362"/>
      <c r="H1" s="362"/>
      <c r="I1" s="362"/>
      <c r="J1" s="362"/>
      <c r="K1" s="362"/>
      <c r="L1" s="362"/>
      <c r="M1" s="362"/>
    </row>
    <row r="2" spans="1:13" ht="47.65" customHeight="1">
      <c r="A2" s="395" t="s">
        <v>0</v>
      </c>
      <c r="B2" s="396" t="s">
        <v>1</v>
      </c>
      <c r="C2" s="396" t="s">
        <v>290</v>
      </c>
      <c r="D2" s="396" t="s">
        <v>442</v>
      </c>
      <c r="E2" s="396" t="s">
        <v>2</v>
      </c>
      <c r="F2" s="396" t="s">
        <v>291</v>
      </c>
      <c r="G2" s="397" t="s">
        <v>4</v>
      </c>
      <c r="H2" s="396" t="s">
        <v>292</v>
      </c>
      <c r="I2" s="396" t="s">
        <v>5</v>
      </c>
      <c r="J2" s="396" t="s">
        <v>6</v>
      </c>
      <c r="K2" s="396" t="s">
        <v>293</v>
      </c>
      <c r="L2" s="396" t="s">
        <v>294</v>
      </c>
      <c r="M2" s="398" t="s">
        <v>295</v>
      </c>
    </row>
    <row r="3" spans="1:13" ht="21.4" customHeight="1">
      <c r="A3" s="399" t="s">
        <v>92</v>
      </c>
      <c r="B3" s="400" t="s">
        <v>440</v>
      </c>
      <c r="C3" s="400"/>
      <c r="D3" s="400"/>
      <c r="E3" s="400"/>
      <c r="F3" s="400"/>
      <c r="G3" s="401"/>
      <c r="H3" s="400"/>
      <c r="I3" s="400"/>
      <c r="J3" s="400"/>
      <c r="K3" s="400"/>
      <c r="L3" s="400"/>
      <c r="M3" s="402"/>
    </row>
    <row r="4" spans="1:13" ht="168.75">
      <c r="A4" s="403">
        <v>1</v>
      </c>
      <c r="B4" s="404" t="s">
        <v>296</v>
      </c>
      <c r="C4" s="405" t="s">
        <v>297</v>
      </c>
      <c r="D4" s="405"/>
      <c r="E4" s="404" t="s">
        <v>298</v>
      </c>
      <c r="F4" s="405" t="s">
        <v>299</v>
      </c>
      <c r="G4" s="406">
        <v>45772</v>
      </c>
      <c r="H4" s="405" t="s">
        <v>300</v>
      </c>
      <c r="I4" s="407" t="s">
        <v>14</v>
      </c>
      <c r="J4" s="404" t="s">
        <v>301</v>
      </c>
      <c r="K4" s="408">
        <v>45757</v>
      </c>
      <c r="L4" s="404" t="s">
        <v>302</v>
      </c>
      <c r="M4" s="409" t="s">
        <v>302</v>
      </c>
    </row>
    <row r="5" spans="1:13" ht="168.75">
      <c r="A5" s="403">
        <v>2</v>
      </c>
      <c r="B5" s="404" t="s">
        <v>303</v>
      </c>
      <c r="C5" s="405" t="s">
        <v>297</v>
      </c>
      <c r="D5" s="405"/>
      <c r="E5" s="404" t="s">
        <v>298</v>
      </c>
      <c r="F5" s="405" t="s">
        <v>299</v>
      </c>
      <c r="G5" s="406">
        <v>45777</v>
      </c>
      <c r="H5" s="405" t="s">
        <v>300</v>
      </c>
      <c r="I5" s="407" t="s">
        <v>14</v>
      </c>
      <c r="J5" s="404" t="s">
        <v>304</v>
      </c>
      <c r="K5" s="408">
        <v>45770</v>
      </c>
      <c r="L5" s="404" t="s">
        <v>13</v>
      </c>
      <c r="M5" s="409" t="s">
        <v>13</v>
      </c>
    </row>
    <row r="6" spans="1:13" ht="168.75">
      <c r="A6" s="403">
        <v>3</v>
      </c>
      <c r="B6" s="404" t="s">
        <v>305</v>
      </c>
      <c r="C6" s="405" t="s">
        <v>297</v>
      </c>
      <c r="D6" s="405"/>
      <c r="E6" s="404" t="s">
        <v>298</v>
      </c>
      <c r="F6" s="405" t="s">
        <v>299</v>
      </c>
      <c r="G6" s="406" t="s">
        <v>306</v>
      </c>
      <c r="H6" s="405" t="s">
        <v>300</v>
      </c>
      <c r="I6" s="407" t="s">
        <v>14</v>
      </c>
      <c r="J6" s="404" t="s">
        <v>307</v>
      </c>
      <c r="K6" s="408">
        <v>45750</v>
      </c>
      <c r="L6" s="404"/>
      <c r="M6" s="409" t="s">
        <v>13</v>
      </c>
    </row>
    <row r="7" spans="1:13" ht="337.5">
      <c r="A7" s="403">
        <v>4</v>
      </c>
      <c r="B7" s="404" t="s">
        <v>308</v>
      </c>
      <c r="C7" s="405" t="s">
        <v>297</v>
      </c>
      <c r="D7" s="405"/>
      <c r="E7" s="404" t="s">
        <v>298</v>
      </c>
      <c r="F7" s="405" t="s">
        <v>299</v>
      </c>
      <c r="G7" s="406" t="s">
        <v>309</v>
      </c>
      <c r="H7" s="405" t="s">
        <v>300</v>
      </c>
      <c r="I7" s="407" t="s">
        <v>14</v>
      </c>
      <c r="J7" s="404" t="s">
        <v>310</v>
      </c>
      <c r="K7" s="408">
        <v>46015</v>
      </c>
      <c r="L7" s="404"/>
      <c r="M7" s="409" t="s">
        <v>13</v>
      </c>
    </row>
    <row r="8" spans="1:13" ht="225">
      <c r="A8" s="403">
        <v>5</v>
      </c>
      <c r="B8" s="404" t="s">
        <v>311</v>
      </c>
      <c r="C8" s="405" t="s">
        <v>312</v>
      </c>
      <c r="D8" s="405"/>
      <c r="E8" s="404" t="s">
        <v>313</v>
      </c>
      <c r="F8" s="405" t="s">
        <v>299</v>
      </c>
      <c r="G8" s="406" t="s">
        <v>314</v>
      </c>
      <c r="H8" s="405" t="s">
        <v>300</v>
      </c>
      <c r="I8" s="407" t="s">
        <v>14</v>
      </c>
      <c r="J8" s="404" t="s">
        <v>315</v>
      </c>
      <c r="K8" s="408">
        <v>45759</v>
      </c>
      <c r="L8" s="404" t="s">
        <v>13</v>
      </c>
      <c r="M8" s="409" t="s">
        <v>13</v>
      </c>
    </row>
    <row r="9" spans="1:13" ht="156" customHeight="1">
      <c r="A9" s="403">
        <v>6</v>
      </c>
      <c r="B9" s="404" t="s">
        <v>316</v>
      </c>
      <c r="C9" s="405" t="s">
        <v>317</v>
      </c>
      <c r="D9" s="405"/>
      <c r="E9" s="404" t="s">
        <v>318</v>
      </c>
      <c r="F9" s="405" t="s">
        <v>299</v>
      </c>
      <c r="G9" s="406" t="s">
        <v>309</v>
      </c>
      <c r="H9" s="405" t="s">
        <v>319</v>
      </c>
      <c r="I9" s="407" t="s">
        <v>14</v>
      </c>
      <c r="J9" s="404" t="s">
        <v>320</v>
      </c>
      <c r="K9" s="408">
        <v>46015</v>
      </c>
      <c r="L9" s="404"/>
      <c r="M9" s="409" t="s">
        <v>13</v>
      </c>
    </row>
    <row r="10" spans="1:13" ht="322.5" customHeight="1">
      <c r="A10" s="403">
        <v>7</v>
      </c>
      <c r="B10" s="404" t="s">
        <v>321</v>
      </c>
      <c r="C10" s="405" t="s">
        <v>322</v>
      </c>
      <c r="D10" s="405"/>
      <c r="E10" s="404" t="s">
        <v>323</v>
      </c>
      <c r="F10" s="405" t="s">
        <v>299</v>
      </c>
      <c r="G10" s="406" t="s">
        <v>13</v>
      </c>
      <c r="H10" s="405" t="s">
        <v>324</v>
      </c>
      <c r="I10" s="407" t="s">
        <v>14</v>
      </c>
      <c r="J10" s="404" t="s">
        <v>325</v>
      </c>
      <c r="K10" s="408">
        <v>46013</v>
      </c>
      <c r="L10" s="404" t="s">
        <v>326</v>
      </c>
      <c r="M10" s="409" t="s">
        <v>327</v>
      </c>
    </row>
    <row r="11" spans="1:13" ht="187.5">
      <c r="A11" s="403">
        <v>8</v>
      </c>
      <c r="B11" s="404" t="s">
        <v>328</v>
      </c>
      <c r="C11" s="405" t="s">
        <v>312</v>
      </c>
      <c r="D11" s="405"/>
      <c r="E11" s="404" t="s">
        <v>318</v>
      </c>
      <c r="F11" s="405" t="s">
        <v>299</v>
      </c>
      <c r="G11" s="406" t="s">
        <v>309</v>
      </c>
      <c r="H11" s="405" t="s">
        <v>329</v>
      </c>
      <c r="I11" s="407" t="s">
        <v>14</v>
      </c>
      <c r="J11" s="404" t="s">
        <v>330</v>
      </c>
      <c r="K11" s="408">
        <v>46015</v>
      </c>
      <c r="L11" s="404" t="s">
        <v>13</v>
      </c>
      <c r="M11" s="409" t="s">
        <v>13</v>
      </c>
    </row>
    <row r="12" spans="1:13" ht="131.25">
      <c r="A12" s="403">
        <v>9</v>
      </c>
      <c r="B12" s="404" t="s">
        <v>331</v>
      </c>
      <c r="C12" s="405" t="s">
        <v>322</v>
      </c>
      <c r="D12" s="405"/>
      <c r="E12" s="404" t="s">
        <v>318</v>
      </c>
      <c r="F12" s="405" t="s">
        <v>299</v>
      </c>
      <c r="G12" s="406" t="s">
        <v>309</v>
      </c>
      <c r="H12" s="405" t="s">
        <v>319</v>
      </c>
      <c r="I12" s="407" t="s">
        <v>14</v>
      </c>
      <c r="J12" s="404" t="s">
        <v>332</v>
      </c>
      <c r="K12" s="408">
        <v>46014</v>
      </c>
      <c r="L12" s="404" t="s">
        <v>13</v>
      </c>
      <c r="M12" s="409" t="s">
        <v>13</v>
      </c>
    </row>
    <row r="13" spans="1:13" ht="37.5">
      <c r="A13" s="399" t="s">
        <v>96</v>
      </c>
      <c r="B13" s="400" t="s">
        <v>441</v>
      </c>
      <c r="C13" s="400"/>
      <c r="D13" s="400"/>
      <c r="E13" s="400"/>
      <c r="F13" s="400"/>
      <c r="G13" s="401"/>
      <c r="H13" s="400"/>
      <c r="I13" s="400"/>
      <c r="J13" s="400"/>
      <c r="K13" s="400"/>
      <c r="L13" s="400"/>
      <c r="M13" s="402"/>
    </row>
    <row r="14" spans="1:13" ht="168.75">
      <c r="A14" s="403">
        <v>1</v>
      </c>
      <c r="B14" s="404" t="s">
        <v>333</v>
      </c>
      <c r="C14" s="405" t="s">
        <v>297</v>
      </c>
      <c r="D14" s="404" t="s">
        <v>13</v>
      </c>
      <c r="E14" s="404" t="s">
        <v>404</v>
      </c>
      <c r="F14" s="405" t="s">
        <v>334</v>
      </c>
      <c r="G14" s="406">
        <v>45772</v>
      </c>
      <c r="H14" s="405" t="s">
        <v>324</v>
      </c>
      <c r="I14" s="407" t="s">
        <v>14</v>
      </c>
      <c r="J14" s="404" t="s">
        <v>335</v>
      </c>
      <c r="K14" s="408">
        <v>46065</v>
      </c>
      <c r="L14" s="410"/>
      <c r="M14" s="411"/>
    </row>
    <row r="15" spans="1:13" ht="262.5">
      <c r="A15" s="403">
        <v>2</v>
      </c>
      <c r="B15" s="404" t="s">
        <v>336</v>
      </c>
      <c r="C15" s="405" t="s">
        <v>322</v>
      </c>
      <c r="D15" s="404"/>
      <c r="E15" s="404" t="s">
        <v>405</v>
      </c>
      <c r="F15" s="405"/>
      <c r="G15" s="406">
        <v>45805</v>
      </c>
      <c r="H15" s="405" t="s">
        <v>337</v>
      </c>
      <c r="I15" s="407" t="s">
        <v>14</v>
      </c>
      <c r="J15" s="404" t="s">
        <v>338</v>
      </c>
      <c r="K15" s="408">
        <v>45818</v>
      </c>
      <c r="L15" s="410"/>
      <c r="M15" s="411"/>
    </row>
    <row r="16" spans="1:13" ht="112.5">
      <c r="A16" s="403">
        <v>3</v>
      </c>
      <c r="B16" s="404" t="s">
        <v>339</v>
      </c>
      <c r="C16" s="405" t="s">
        <v>317</v>
      </c>
      <c r="D16" s="404" t="s">
        <v>13</v>
      </c>
      <c r="E16" s="404" t="s">
        <v>406</v>
      </c>
      <c r="F16" s="405" t="s">
        <v>340</v>
      </c>
      <c r="G16" s="406">
        <v>46203</v>
      </c>
      <c r="H16" s="405" t="s">
        <v>341</v>
      </c>
      <c r="I16" s="407" t="s">
        <v>14</v>
      </c>
      <c r="J16" s="404" t="s">
        <v>342</v>
      </c>
      <c r="K16" s="408">
        <v>46167</v>
      </c>
      <c r="L16" s="410"/>
      <c r="M16" s="411"/>
    </row>
    <row r="17" spans="1:13" ht="150">
      <c r="A17" s="403">
        <v>4</v>
      </c>
      <c r="B17" s="404" t="s">
        <v>343</v>
      </c>
      <c r="C17" s="405" t="s">
        <v>344</v>
      </c>
      <c r="D17" s="404" t="s">
        <v>13</v>
      </c>
      <c r="E17" s="404" t="s">
        <v>406</v>
      </c>
      <c r="F17" s="408">
        <v>46027</v>
      </c>
      <c r="G17" s="406">
        <v>46203</v>
      </c>
      <c r="H17" s="405" t="s">
        <v>341</v>
      </c>
      <c r="I17" s="407" t="s">
        <v>14</v>
      </c>
      <c r="J17" s="404" t="s">
        <v>407</v>
      </c>
      <c r="K17" s="408">
        <v>46197</v>
      </c>
      <c r="L17" s="410"/>
      <c r="M17" s="411"/>
    </row>
    <row r="18" spans="1:13" ht="168.75">
      <c r="A18" s="403">
        <v>5</v>
      </c>
      <c r="B18" s="404" t="s">
        <v>345</v>
      </c>
      <c r="C18" s="405" t="s">
        <v>297</v>
      </c>
      <c r="D18" s="404" t="s">
        <v>13</v>
      </c>
      <c r="E18" s="404" t="s">
        <v>404</v>
      </c>
      <c r="F18" s="405" t="s">
        <v>334</v>
      </c>
      <c r="G18" s="406">
        <v>45777</v>
      </c>
      <c r="H18" s="405" t="s">
        <v>324</v>
      </c>
      <c r="I18" s="407" t="s">
        <v>14</v>
      </c>
      <c r="J18" s="404" t="s">
        <v>304</v>
      </c>
      <c r="K18" s="408">
        <v>45770</v>
      </c>
      <c r="L18" s="410"/>
      <c r="M18" s="411"/>
    </row>
    <row r="19" spans="1:13" ht="168.75">
      <c r="A19" s="403">
        <v>6</v>
      </c>
      <c r="B19" s="404" t="s">
        <v>346</v>
      </c>
      <c r="C19" s="405" t="s">
        <v>297</v>
      </c>
      <c r="D19" s="404" t="s">
        <v>13</v>
      </c>
      <c r="E19" s="404" t="s">
        <v>404</v>
      </c>
      <c r="F19" s="405" t="s">
        <v>334</v>
      </c>
      <c r="G19" s="406">
        <v>46022</v>
      </c>
      <c r="H19" s="405" t="s">
        <v>324</v>
      </c>
      <c r="I19" s="407" t="s">
        <v>14</v>
      </c>
      <c r="J19" s="404" t="s">
        <v>347</v>
      </c>
      <c r="K19" s="408">
        <v>46015</v>
      </c>
      <c r="L19" s="410"/>
      <c r="M19" s="411"/>
    </row>
    <row r="20" spans="1:13" ht="145.9" customHeight="1">
      <c r="A20" s="403">
        <v>7</v>
      </c>
      <c r="B20" s="404" t="s">
        <v>348</v>
      </c>
      <c r="C20" s="405" t="s">
        <v>312</v>
      </c>
      <c r="D20" s="404" t="s">
        <v>408</v>
      </c>
      <c r="E20" s="404" t="s">
        <v>406</v>
      </c>
      <c r="F20" s="405" t="s">
        <v>340</v>
      </c>
      <c r="G20" s="406"/>
      <c r="H20" s="405" t="s">
        <v>341</v>
      </c>
      <c r="I20" s="412" t="s">
        <v>11</v>
      </c>
      <c r="J20" s="404" t="s">
        <v>349</v>
      </c>
      <c r="K20" s="405" t="s">
        <v>13</v>
      </c>
      <c r="L20" s="410"/>
      <c r="M20" s="411"/>
    </row>
    <row r="21" spans="1:13" ht="243.75">
      <c r="A21" s="403">
        <v>8</v>
      </c>
      <c r="B21" s="404" t="s">
        <v>350</v>
      </c>
      <c r="C21" s="405" t="s">
        <v>322</v>
      </c>
      <c r="D21" s="404" t="s">
        <v>13</v>
      </c>
      <c r="E21" s="404" t="s">
        <v>406</v>
      </c>
      <c r="F21" s="405" t="s">
        <v>340</v>
      </c>
      <c r="G21" s="406"/>
      <c r="H21" s="405" t="s">
        <v>341</v>
      </c>
      <c r="I21" s="407" t="s">
        <v>14</v>
      </c>
      <c r="J21" s="404" t="s">
        <v>351</v>
      </c>
      <c r="K21" s="408">
        <v>45997</v>
      </c>
      <c r="L21" s="410"/>
      <c r="M21" s="411"/>
    </row>
    <row r="22" spans="1:13" ht="300">
      <c r="A22" s="403">
        <v>9</v>
      </c>
      <c r="B22" s="404" t="s">
        <v>352</v>
      </c>
      <c r="C22" s="405" t="s">
        <v>322</v>
      </c>
      <c r="D22" s="404" t="s">
        <v>13</v>
      </c>
      <c r="E22" s="404" t="s">
        <v>406</v>
      </c>
      <c r="F22" s="408">
        <v>46027</v>
      </c>
      <c r="G22" s="406"/>
      <c r="H22" s="405" t="s">
        <v>341</v>
      </c>
      <c r="I22" s="407" t="s">
        <v>14</v>
      </c>
      <c r="J22" s="404" t="s">
        <v>351</v>
      </c>
      <c r="K22" s="408">
        <v>45997</v>
      </c>
      <c r="L22" s="410"/>
      <c r="M22" s="411"/>
    </row>
    <row r="23" spans="1:13" ht="93.75">
      <c r="A23" s="403">
        <v>10</v>
      </c>
      <c r="B23" s="404" t="s">
        <v>353</v>
      </c>
      <c r="C23" s="405" t="s">
        <v>317</v>
      </c>
      <c r="D23" s="404" t="s">
        <v>13</v>
      </c>
      <c r="E23" s="404" t="s">
        <v>318</v>
      </c>
      <c r="F23" s="405" t="s">
        <v>354</v>
      </c>
      <c r="G23" s="406" t="s">
        <v>13</v>
      </c>
      <c r="H23" s="405" t="s">
        <v>355</v>
      </c>
      <c r="I23" s="407" t="s">
        <v>14</v>
      </c>
      <c r="J23" s="404" t="s">
        <v>356</v>
      </c>
      <c r="K23" s="408">
        <v>46014</v>
      </c>
      <c r="L23" s="410"/>
      <c r="M23" s="411"/>
    </row>
    <row r="24" spans="1:13" ht="187.5">
      <c r="A24" s="403">
        <v>11</v>
      </c>
      <c r="B24" s="404" t="s">
        <v>357</v>
      </c>
      <c r="C24" s="405" t="s">
        <v>312</v>
      </c>
      <c r="D24" s="404" t="s">
        <v>13</v>
      </c>
      <c r="E24" s="404" t="s">
        <v>318</v>
      </c>
      <c r="F24" s="405" t="s">
        <v>354</v>
      </c>
      <c r="G24" s="406" t="s">
        <v>309</v>
      </c>
      <c r="H24" s="405" t="s">
        <v>355</v>
      </c>
      <c r="I24" s="407" t="s">
        <v>14</v>
      </c>
      <c r="J24" s="404" t="s">
        <v>358</v>
      </c>
      <c r="K24" s="408">
        <v>45770</v>
      </c>
      <c r="L24" s="410"/>
      <c r="M24" s="411"/>
    </row>
    <row r="25" spans="1:13" ht="187.5">
      <c r="A25" s="403">
        <v>12</v>
      </c>
      <c r="B25" s="404" t="s">
        <v>359</v>
      </c>
      <c r="C25" s="405" t="s">
        <v>312</v>
      </c>
      <c r="D25" s="404" t="s">
        <v>13</v>
      </c>
      <c r="E25" s="404" t="s">
        <v>318</v>
      </c>
      <c r="F25" s="405" t="s">
        <v>354</v>
      </c>
      <c r="G25" s="406"/>
      <c r="H25" s="405" t="s">
        <v>355</v>
      </c>
      <c r="I25" s="407" t="s">
        <v>14</v>
      </c>
      <c r="J25" s="404" t="s">
        <v>360</v>
      </c>
      <c r="K25" s="408">
        <v>46015</v>
      </c>
      <c r="L25" s="410"/>
      <c r="M25" s="411"/>
    </row>
    <row r="26" spans="1:13" ht="187.5">
      <c r="A26" s="403">
        <v>13</v>
      </c>
      <c r="B26" s="404" t="s">
        <v>361</v>
      </c>
      <c r="C26" s="405" t="s">
        <v>312</v>
      </c>
      <c r="D26" s="404" t="s">
        <v>13</v>
      </c>
      <c r="E26" s="404" t="s">
        <v>318</v>
      </c>
      <c r="F26" s="405" t="s">
        <v>354</v>
      </c>
      <c r="G26" s="406" t="s">
        <v>309</v>
      </c>
      <c r="H26" s="405" t="s">
        <v>355</v>
      </c>
      <c r="I26" s="407" t="s">
        <v>14</v>
      </c>
      <c r="J26" s="404" t="s">
        <v>362</v>
      </c>
      <c r="K26" s="408">
        <v>45960</v>
      </c>
      <c r="L26" s="410"/>
      <c r="M26" s="411"/>
    </row>
    <row r="27" spans="1:13" ht="262.5">
      <c r="A27" s="403">
        <v>14</v>
      </c>
      <c r="B27" s="404" t="s">
        <v>363</v>
      </c>
      <c r="C27" s="405" t="s">
        <v>297</v>
      </c>
      <c r="D27" s="404" t="s">
        <v>13</v>
      </c>
      <c r="E27" s="404" t="s">
        <v>406</v>
      </c>
      <c r="F27" s="405" t="s">
        <v>354</v>
      </c>
      <c r="G27" s="406"/>
      <c r="H27" s="405" t="s">
        <v>364</v>
      </c>
      <c r="I27" s="407" t="s">
        <v>14</v>
      </c>
      <c r="J27" s="404" t="s">
        <v>365</v>
      </c>
      <c r="K27" s="408">
        <v>46015</v>
      </c>
      <c r="L27" s="410"/>
      <c r="M27" s="411"/>
    </row>
    <row r="28" spans="1:13" ht="262.5">
      <c r="A28" s="403">
        <v>15</v>
      </c>
      <c r="B28" s="404" t="s">
        <v>366</v>
      </c>
      <c r="C28" s="405" t="s">
        <v>312</v>
      </c>
      <c r="D28" s="404" t="s">
        <v>13</v>
      </c>
      <c r="E28" s="404" t="s">
        <v>406</v>
      </c>
      <c r="F28" s="405" t="s">
        <v>354</v>
      </c>
      <c r="G28" s="406"/>
      <c r="H28" s="405" t="s">
        <v>364</v>
      </c>
      <c r="I28" s="407" t="s">
        <v>14</v>
      </c>
      <c r="J28" s="404" t="s">
        <v>367</v>
      </c>
      <c r="K28" s="408">
        <v>46015</v>
      </c>
      <c r="L28" s="410"/>
      <c r="M28" s="411"/>
    </row>
    <row r="29" spans="1:13" ht="262.5">
      <c r="A29" s="403">
        <v>16</v>
      </c>
      <c r="B29" s="404" t="s">
        <v>368</v>
      </c>
      <c r="C29" s="405" t="s">
        <v>322</v>
      </c>
      <c r="D29" s="404" t="s">
        <v>13</v>
      </c>
      <c r="E29" s="404" t="s">
        <v>409</v>
      </c>
      <c r="F29" s="405" t="s">
        <v>354</v>
      </c>
      <c r="G29" s="406"/>
      <c r="H29" s="405" t="s">
        <v>364</v>
      </c>
      <c r="I29" s="407" t="s">
        <v>14</v>
      </c>
      <c r="J29" s="404" t="s">
        <v>369</v>
      </c>
      <c r="K29" s="408">
        <v>46022</v>
      </c>
      <c r="L29" s="410"/>
      <c r="M29" s="411"/>
    </row>
    <row r="30" spans="1:13" ht="262.5">
      <c r="A30" s="403">
        <v>17</v>
      </c>
      <c r="B30" s="404" t="s">
        <v>370</v>
      </c>
      <c r="C30" s="405" t="s">
        <v>312</v>
      </c>
      <c r="D30" s="404" t="s">
        <v>13</v>
      </c>
      <c r="E30" s="404" t="s">
        <v>318</v>
      </c>
      <c r="F30" s="405" t="s">
        <v>354</v>
      </c>
      <c r="G30" s="406"/>
      <c r="H30" s="405" t="s">
        <v>371</v>
      </c>
      <c r="I30" s="412" t="s">
        <v>11</v>
      </c>
      <c r="J30" s="404" t="s">
        <v>410</v>
      </c>
      <c r="K30" s="405" t="s">
        <v>13</v>
      </c>
      <c r="L30" s="410"/>
      <c r="M30" s="411"/>
    </row>
    <row r="31" spans="1:13" ht="393.75">
      <c r="A31" s="403">
        <v>18</v>
      </c>
      <c r="B31" s="404" t="s">
        <v>372</v>
      </c>
      <c r="C31" s="405" t="s">
        <v>322</v>
      </c>
      <c r="D31" s="404" t="s">
        <v>412</v>
      </c>
      <c r="E31" s="404" t="s">
        <v>411</v>
      </c>
      <c r="F31" s="408">
        <v>46053</v>
      </c>
      <c r="G31" s="406"/>
      <c r="H31" s="405" t="s">
        <v>100</v>
      </c>
      <c r="I31" s="412" t="s">
        <v>11</v>
      </c>
      <c r="J31" s="404" t="s">
        <v>374</v>
      </c>
      <c r="K31" s="405" t="s">
        <v>13</v>
      </c>
      <c r="L31" s="410"/>
      <c r="M31" s="411"/>
    </row>
    <row r="32" spans="1:13" ht="300">
      <c r="A32" s="403">
        <v>19</v>
      </c>
      <c r="B32" s="404" t="s">
        <v>375</v>
      </c>
      <c r="C32" s="405" t="s">
        <v>297</v>
      </c>
      <c r="D32" s="404" t="s">
        <v>413</v>
      </c>
      <c r="E32" s="404" t="s">
        <v>411</v>
      </c>
      <c r="F32" s="408">
        <v>46053</v>
      </c>
      <c r="G32" s="406"/>
      <c r="H32" s="405" t="s">
        <v>100</v>
      </c>
      <c r="I32" s="412" t="s">
        <v>11</v>
      </c>
      <c r="J32" s="404" t="s">
        <v>414</v>
      </c>
      <c r="K32" s="405" t="s">
        <v>13</v>
      </c>
      <c r="L32" s="410"/>
      <c r="M32" s="411"/>
    </row>
    <row r="33" spans="1:13" ht="375">
      <c r="A33" s="403">
        <v>20</v>
      </c>
      <c r="B33" s="404" t="s">
        <v>376</v>
      </c>
      <c r="C33" s="405" t="s">
        <v>317</v>
      </c>
      <c r="D33" s="404" t="s">
        <v>416</v>
      </c>
      <c r="E33" s="404" t="s">
        <v>415</v>
      </c>
      <c r="F33" s="405" t="s">
        <v>373</v>
      </c>
      <c r="G33" s="406">
        <v>46198</v>
      </c>
      <c r="H33" s="405" t="s">
        <v>377</v>
      </c>
      <c r="I33" s="407" t="s">
        <v>14</v>
      </c>
      <c r="J33" s="404" t="s">
        <v>342</v>
      </c>
      <c r="K33" s="408">
        <v>46167</v>
      </c>
      <c r="L33" s="410"/>
      <c r="M33" s="411"/>
    </row>
    <row r="34" spans="1:13" ht="243.75">
      <c r="A34" s="403">
        <v>21</v>
      </c>
      <c r="B34" s="404" t="s">
        <v>378</v>
      </c>
      <c r="C34" s="405" t="s">
        <v>317</v>
      </c>
      <c r="D34" s="404" t="s">
        <v>417</v>
      </c>
      <c r="E34" s="404" t="s">
        <v>415</v>
      </c>
      <c r="F34" s="408">
        <v>46053</v>
      </c>
      <c r="G34" s="406">
        <v>46188</v>
      </c>
      <c r="H34" s="405" t="s">
        <v>377</v>
      </c>
      <c r="I34" s="407" t="s">
        <v>14</v>
      </c>
      <c r="J34" s="404" t="s">
        <v>379</v>
      </c>
      <c r="K34" s="408">
        <v>46167</v>
      </c>
      <c r="L34" s="410"/>
      <c r="M34" s="411"/>
    </row>
    <row r="35" spans="1:13" ht="150">
      <c r="A35" s="403">
        <v>22</v>
      </c>
      <c r="B35" s="404" t="s">
        <v>380</v>
      </c>
      <c r="C35" s="405" t="s">
        <v>317</v>
      </c>
      <c r="D35" s="404" t="s">
        <v>418</v>
      </c>
      <c r="E35" s="404" t="s">
        <v>415</v>
      </c>
      <c r="F35" s="408">
        <v>46053</v>
      </c>
      <c r="G35" s="406">
        <v>46198</v>
      </c>
      <c r="H35" s="405" t="s">
        <v>377</v>
      </c>
      <c r="I35" s="407" t="s">
        <v>14</v>
      </c>
      <c r="J35" s="404" t="s">
        <v>407</v>
      </c>
      <c r="K35" s="408">
        <v>46197</v>
      </c>
      <c r="L35" s="410"/>
      <c r="M35" s="411"/>
    </row>
    <row r="36" spans="1:13" ht="243.75">
      <c r="A36" s="403">
        <v>23</v>
      </c>
      <c r="B36" s="404" t="s">
        <v>381</v>
      </c>
      <c r="C36" s="405" t="s">
        <v>317</v>
      </c>
      <c r="D36" s="404" t="s">
        <v>419</v>
      </c>
      <c r="E36" s="404" t="s">
        <v>415</v>
      </c>
      <c r="F36" s="405" t="s">
        <v>373</v>
      </c>
      <c r="G36" s="406">
        <v>46198</v>
      </c>
      <c r="H36" s="405" t="s">
        <v>377</v>
      </c>
      <c r="I36" s="407" t="s">
        <v>14</v>
      </c>
      <c r="J36" s="404" t="s">
        <v>382</v>
      </c>
      <c r="K36" s="408">
        <v>46198</v>
      </c>
      <c r="L36" s="410"/>
      <c r="M36" s="411"/>
    </row>
    <row r="37" spans="1:13" ht="131.25">
      <c r="A37" s="403">
        <v>24</v>
      </c>
      <c r="B37" s="404" t="s">
        <v>383</v>
      </c>
      <c r="C37" s="405" t="s">
        <v>317</v>
      </c>
      <c r="D37" s="404" t="s">
        <v>420</v>
      </c>
      <c r="E37" s="404" t="s">
        <v>415</v>
      </c>
      <c r="F37" s="408">
        <v>46053</v>
      </c>
      <c r="G37" s="406">
        <v>46198</v>
      </c>
      <c r="H37" s="405" t="s">
        <v>377</v>
      </c>
      <c r="I37" s="407" t="s">
        <v>14</v>
      </c>
      <c r="J37" s="404" t="s">
        <v>421</v>
      </c>
      <c r="K37" s="408">
        <v>46198</v>
      </c>
      <c r="L37" s="410"/>
      <c r="M37" s="411"/>
    </row>
    <row r="38" spans="1:13" ht="281.25">
      <c r="A38" s="403">
        <v>25</v>
      </c>
      <c r="B38" s="404" t="s">
        <v>384</v>
      </c>
      <c r="C38" s="405" t="s">
        <v>317</v>
      </c>
      <c r="D38" s="404" t="s">
        <v>422</v>
      </c>
      <c r="E38" s="404" t="s">
        <v>415</v>
      </c>
      <c r="F38" s="408">
        <v>46053</v>
      </c>
      <c r="G38" s="413">
        <v>46295</v>
      </c>
      <c r="H38" s="405" t="s">
        <v>377</v>
      </c>
      <c r="I38" s="412" t="s">
        <v>11</v>
      </c>
      <c r="J38" s="404" t="s">
        <v>385</v>
      </c>
      <c r="K38" s="405"/>
      <c r="L38" s="410"/>
      <c r="M38" s="411"/>
    </row>
    <row r="39" spans="1:13" ht="178.5" customHeight="1">
      <c r="A39" s="403">
        <v>26</v>
      </c>
      <c r="B39" s="404" t="s">
        <v>386</v>
      </c>
      <c r="C39" s="405" t="s">
        <v>312</v>
      </c>
      <c r="D39" s="404" t="s">
        <v>424</v>
      </c>
      <c r="E39" s="404" t="s">
        <v>423</v>
      </c>
      <c r="F39" s="408">
        <v>46053</v>
      </c>
      <c r="G39" s="406"/>
      <c r="H39" s="405" t="s">
        <v>100</v>
      </c>
      <c r="I39" s="412" t="s">
        <v>11</v>
      </c>
      <c r="J39" s="404" t="s">
        <v>387</v>
      </c>
      <c r="K39" s="405"/>
      <c r="L39" s="410"/>
      <c r="M39" s="411"/>
    </row>
    <row r="40" spans="1:13" ht="225">
      <c r="A40" s="403">
        <v>27</v>
      </c>
      <c r="B40" s="404" t="s">
        <v>388</v>
      </c>
      <c r="C40" s="405" t="s">
        <v>312</v>
      </c>
      <c r="D40" s="404" t="s">
        <v>426</v>
      </c>
      <c r="E40" s="404" t="s">
        <v>425</v>
      </c>
      <c r="F40" s="408">
        <v>46053</v>
      </c>
      <c r="G40" s="406"/>
      <c r="H40" s="405" t="s">
        <v>389</v>
      </c>
      <c r="I40" s="412" t="s">
        <v>11</v>
      </c>
      <c r="J40" s="404" t="s">
        <v>390</v>
      </c>
      <c r="K40" s="405" t="s">
        <v>13</v>
      </c>
      <c r="L40" s="410"/>
      <c r="M40" s="411"/>
    </row>
    <row r="41" spans="1:13" ht="187.5">
      <c r="A41" s="403">
        <v>28</v>
      </c>
      <c r="B41" s="404" t="s">
        <v>391</v>
      </c>
      <c r="C41" s="405" t="s">
        <v>312</v>
      </c>
      <c r="D41" s="404" t="s">
        <v>427</v>
      </c>
      <c r="E41" s="404" t="s">
        <v>425</v>
      </c>
      <c r="F41" s="408">
        <v>46053</v>
      </c>
      <c r="G41" s="406">
        <v>46198</v>
      </c>
      <c r="H41" s="405" t="s">
        <v>389</v>
      </c>
      <c r="I41" s="407" t="s">
        <v>14</v>
      </c>
      <c r="J41" s="404" t="s">
        <v>428</v>
      </c>
      <c r="K41" s="405" t="s">
        <v>13</v>
      </c>
      <c r="L41" s="410"/>
      <c r="M41" s="411"/>
    </row>
    <row r="42" spans="1:13" ht="356.25">
      <c r="A42" s="403">
        <v>29</v>
      </c>
      <c r="B42" s="404" t="s">
        <v>392</v>
      </c>
      <c r="C42" s="405" t="s">
        <v>312</v>
      </c>
      <c r="D42" s="404" t="s">
        <v>429</v>
      </c>
      <c r="E42" s="404" t="s">
        <v>415</v>
      </c>
      <c r="F42" s="408">
        <v>46053</v>
      </c>
      <c r="G42" s="406"/>
      <c r="H42" s="405" t="s">
        <v>393</v>
      </c>
      <c r="I42" s="412" t="s">
        <v>11</v>
      </c>
      <c r="J42" s="404" t="s">
        <v>394</v>
      </c>
      <c r="K42" s="405" t="s">
        <v>13</v>
      </c>
      <c r="L42" s="410"/>
      <c r="M42" s="411"/>
    </row>
    <row r="43" spans="1:13" ht="262.5">
      <c r="A43" s="403">
        <v>30</v>
      </c>
      <c r="B43" s="404" t="s">
        <v>395</v>
      </c>
      <c r="C43" s="405" t="s">
        <v>344</v>
      </c>
      <c r="D43" s="404" t="s">
        <v>431</v>
      </c>
      <c r="E43" s="404" t="s">
        <v>430</v>
      </c>
      <c r="F43" s="408">
        <v>46053</v>
      </c>
      <c r="G43" s="406"/>
      <c r="H43" s="405" t="s">
        <v>100</v>
      </c>
      <c r="I43" s="407" t="s">
        <v>14</v>
      </c>
      <c r="J43" s="404" t="s">
        <v>351</v>
      </c>
      <c r="K43" s="408">
        <v>45997</v>
      </c>
      <c r="L43" s="410"/>
      <c r="M43" s="411"/>
    </row>
    <row r="44" spans="1:13" ht="243.75">
      <c r="A44" s="403">
        <v>31</v>
      </c>
      <c r="B44" s="404" t="s">
        <v>396</v>
      </c>
      <c r="C44" s="405" t="s">
        <v>344</v>
      </c>
      <c r="D44" s="404" t="s">
        <v>433</v>
      </c>
      <c r="E44" s="404" t="s">
        <v>432</v>
      </c>
      <c r="F44" s="408">
        <v>46053</v>
      </c>
      <c r="G44" s="406"/>
      <c r="H44" s="405" t="s">
        <v>100</v>
      </c>
      <c r="I44" s="412" t="s">
        <v>11</v>
      </c>
      <c r="J44" s="404" t="s">
        <v>397</v>
      </c>
      <c r="K44" s="405" t="s">
        <v>13</v>
      </c>
      <c r="L44" s="410"/>
      <c r="M44" s="411"/>
    </row>
    <row r="45" spans="1:13" ht="300">
      <c r="A45" s="403">
        <v>32</v>
      </c>
      <c r="B45" s="414" t="s">
        <v>398</v>
      </c>
      <c r="C45" s="405" t="s">
        <v>322</v>
      </c>
      <c r="D45" s="414" t="s">
        <v>435</v>
      </c>
      <c r="E45" s="414" t="s">
        <v>434</v>
      </c>
      <c r="F45" s="408">
        <v>46053</v>
      </c>
      <c r="G45" s="406"/>
      <c r="H45" s="405" t="s">
        <v>399</v>
      </c>
      <c r="I45" s="407" t="s">
        <v>14</v>
      </c>
      <c r="J45" s="414" t="s">
        <v>400</v>
      </c>
      <c r="K45" s="408">
        <v>46059</v>
      </c>
      <c r="L45" s="410"/>
      <c r="M45" s="411"/>
    </row>
    <row r="46" spans="1:13" ht="131.25">
      <c r="A46" s="415">
        <v>33</v>
      </c>
      <c r="B46" s="414" t="s">
        <v>401</v>
      </c>
      <c r="C46" s="416" t="s">
        <v>322</v>
      </c>
      <c r="D46" s="414" t="s">
        <v>436</v>
      </c>
      <c r="E46" s="414" t="s">
        <v>434</v>
      </c>
      <c r="F46" s="417">
        <v>46053</v>
      </c>
      <c r="G46" s="418">
        <v>46059</v>
      </c>
      <c r="H46" s="416" t="s">
        <v>100</v>
      </c>
      <c r="I46" s="407" t="s">
        <v>14</v>
      </c>
      <c r="J46" s="414" t="s">
        <v>335</v>
      </c>
      <c r="K46" s="419">
        <v>46065</v>
      </c>
      <c r="L46" s="410"/>
      <c r="M46" s="411"/>
    </row>
    <row r="47" spans="1:13" ht="132" thickBot="1">
      <c r="A47" s="420">
        <v>34</v>
      </c>
      <c r="B47" s="421" t="s">
        <v>437</v>
      </c>
      <c r="C47" s="422"/>
      <c r="D47" s="421" t="s">
        <v>439</v>
      </c>
      <c r="E47" s="421" t="s">
        <v>438</v>
      </c>
      <c r="F47" s="423"/>
      <c r="G47" s="422"/>
      <c r="H47" s="422"/>
      <c r="I47" s="424" t="s">
        <v>11</v>
      </c>
      <c r="J47" s="421" t="s">
        <v>13</v>
      </c>
      <c r="K47" s="425" t="s">
        <v>13</v>
      </c>
      <c r="L47" s="422"/>
      <c r="M47" s="426"/>
    </row>
  </sheetData>
  <mergeCells count="1">
    <mergeCell ref="A1:M1"/>
  </mergeCells>
  <pageMargins left="0.47244094488188998" right="0.27" top="0.47244094488188998" bottom="0.41" header="0.31496062992126" footer="0.22"/>
  <pageSetup paperSize="9" scale="51" fitToHeight="0" orientation="landscape" r:id="rId1"/>
  <headerFooter differentFirst="1">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zoomScale="70" zoomScaleNormal="70" workbookViewId="0">
      <pane ySplit="3" topLeftCell="A62" activePane="bottomLeft" state="frozen"/>
      <selection pane="bottomLeft" activeCell="C63" sqref="C63"/>
    </sheetView>
  </sheetViews>
  <sheetFormatPr defaultColWidth="9" defaultRowHeight="15.75"/>
  <cols>
    <col min="1" max="1" width="6.140625" style="9" customWidth="1"/>
    <col min="2" max="2" width="34.85546875" style="5" customWidth="1"/>
    <col min="3" max="3" width="20.140625" style="5" customWidth="1"/>
    <col min="4" max="4" width="12.140625" style="9" customWidth="1"/>
    <col min="5" max="5" width="15.42578125" style="9" customWidth="1"/>
    <col min="6" max="6" width="69.85546875" style="5" customWidth="1"/>
    <col min="7" max="7" width="40" style="5" customWidth="1"/>
    <col min="8" max="16384" width="9" style="5"/>
  </cols>
  <sheetData>
    <row r="1" spans="1:7" ht="73.5" customHeight="1">
      <c r="A1" s="362" t="s">
        <v>1165</v>
      </c>
      <c r="B1" s="362"/>
      <c r="C1" s="362"/>
      <c r="D1" s="362"/>
      <c r="E1" s="362"/>
      <c r="F1" s="362"/>
      <c r="G1" s="7"/>
    </row>
    <row r="2" spans="1:7" ht="34.5" customHeight="1" thickBot="1">
      <c r="A2" s="363" t="s">
        <v>912</v>
      </c>
      <c r="B2" s="363"/>
      <c r="C2" s="363"/>
      <c r="D2" s="363"/>
      <c r="E2" s="363"/>
      <c r="F2" s="363"/>
      <c r="G2" s="8"/>
    </row>
    <row r="3" spans="1:7" s="9" customFormat="1" ht="42" customHeight="1">
      <c r="A3" s="106" t="s">
        <v>0</v>
      </c>
      <c r="B3" s="107" t="s">
        <v>1</v>
      </c>
      <c r="C3" s="107" t="s">
        <v>84</v>
      </c>
      <c r="D3" s="107" t="s">
        <v>85</v>
      </c>
      <c r="E3" s="107" t="s">
        <v>86</v>
      </c>
      <c r="F3" s="108" t="s">
        <v>878</v>
      </c>
    </row>
    <row r="4" spans="1:7" s="9" customFormat="1" ht="33.4" customHeight="1">
      <c r="A4" s="109" t="s">
        <v>92</v>
      </c>
      <c r="B4" s="61" t="s">
        <v>1125</v>
      </c>
      <c r="C4" s="26"/>
      <c r="D4" s="26"/>
      <c r="E4" s="26"/>
      <c r="F4" s="110"/>
    </row>
    <row r="5" spans="1:7" ht="63">
      <c r="A5" s="112">
        <v>1</v>
      </c>
      <c r="B5" s="82" t="s">
        <v>1085</v>
      </c>
      <c r="C5" s="82" t="s">
        <v>79</v>
      </c>
      <c r="D5" s="83" t="s">
        <v>885</v>
      </c>
      <c r="E5" s="27" t="s">
        <v>14</v>
      </c>
      <c r="F5" s="113" t="s">
        <v>1086</v>
      </c>
    </row>
    <row r="6" spans="1:7" ht="47.25">
      <c r="A6" s="112">
        <v>2</v>
      </c>
      <c r="B6" s="82" t="s">
        <v>1087</v>
      </c>
      <c r="C6" s="82" t="s">
        <v>87</v>
      </c>
      <c r="D6" s="83" t="s">
        <v>885</v>
      </c>
      <c r="E6" s="27" t="s">
        <v>14</v>
      </c>
      <c r="F6" s="113" t="s">
        <v>1088</v>
      </c>
    </row>
    <row r="7" spans="1:7" ht="47.25">
      <c r="A7" s="112">
        <v>3</v>
      </c>
      <c r="B7" s="82" t="s">
        <v>1089</v>
      </c>
      <c r="C7" s="82" t="s">
        <v>79</v>
      </c>
      <c r="D7" s="83" t="s">
        <v>885</v>
      </c>
      <c r="E7" s="27" t="s">
        <v>14</v>
      </c>
      <c r="F7" s="113" t="s">
        <v>1090</v>
      </c>
    </row>
    <row r="8" spans="1:7" ht="47.25">
      <c r="A8" s="112">
        <v>4</v>
      </c>
      <c r="B8" s="82" t="s">
        <v>1091</v>
      </c>
      <c r="C8" s="82" t="s">
        <v>79</v>
      </c>
      <c r="D8" s="83" t="s">
        <v>885</v>
      </c>
      <c r="E8" s="27" t="s">
        <v>14</v>
      </c>
      <c r="F8" s="114" t="s">
        <v>1092</v>
      </c>
    </row>
    <row r="9" spans="1:7" ht="94.5">
      <c r="A9" s="112">
        <v>5</v>
      </c>
      <c r="B9" s="82" t="s">
        <v>1093</v>
      </c>
      <c r="C9" s="82" t="s">
        <v>1036</v>
      </c>
      <c r="D9" s="83" t="s">
        <v>885</v>
      </c>
      <c r="E9" s="27" t="s">
        <v>14</v>
      </c>
      <c r="F9" s="113" t="s">
        <v>1094</v>
      </c>
    </row>
    <row r="10" spans="1:7" ht="63">
      <c r="A10" s="112">
        <v>6</v>
      </c>
      <c r="B10" s="82" t="s">
        <v>1095</v>
      </c>
      <c r="C10" s="82" t="s">
        <v>79</v>
      </c>
      <c r="D10" s="83" t="s">
        <v>885</v>
      </c>
      <c r="E10" s="27" t="s">
        <v>14</v>
      </c>
      <c r="F10" s="113" t="s">
        <v>1096</v>
      </c>
    </row>
    <row r="11" spans="1:7" ht="63">
      <c r="A11" s="112">
        <v>7</v>
      </c>
      <c r="B11" s="82" t="s">
        <v>1097</v>
      </c>
      <c r="C11" s="82" t="s">
        <v>79</v>
      </c>
      <c r="D11" s="83" t="s">
        <v>885</v>
      </c>
      <c r="E11" s="27" t="s">
        <v>14</v>
      </c>
      <c r="F11" s="114" t="s">
        <v>1098</v>
      </c>
    </row>
    <row r="12" spans="1:7" ht="47.25">
      <c r="A12" s="112">
        <v>8</v>
      </c>
      <c r="B12" s="82" t="s">
        <v>1099</v>
      </c>
      <c r="C12" s="82" t="s">
        <v>79</v>
      </c>
      <c r="D12" s="83" t="s">
        <v>885</v>
      </c>
      <c r="E12" s="27" t="s">
        <v>14</v>
      </c>
      <c r="F12" s="113" t="s">
        <v>1100</v>
      </c>
    </row>
    <row r="13" spans="1:7" ht="47.25">
      <c r="A13" s="112">
        <v>9</v>
      </c>
      <c r="B13" s="82" t="s">
        <v>1101</v>
      </c>
      <c r="C13" s="82" t="s">
        <v>88</v>
      </c>
      <c r="D13" s="83" t="s">
        <v>885</v>
      </c>
      <c r="E13" s="27" t="s">
        <v>14</v>
      </c>
      <c r="F13" s="115" t="s">
        <v>1102</v>
      </c>
    </row>
    <row r="14" spans="1:7" ht="63">
      <c r="A14" s="112">
        <v>10</v>
      </c>
      <c r="B14" s="82" t="s">
        <v>1103</v>
      </c>
      <c r="C14" s="82" t="s">
        <v>1104</v>
      </c>
      <c r="D14" s="83" t="s">
        <v>885</v>
      </c>
      <c r="E14" s="27" t="s">
        <v>14</v>
      </c>
      <c r="F14" s="113" t="s">
        <v>1105</v>
      </c>
    </row>
    <row r="15" spans="1:7" ht="47.25">
      <c r="A15" s="112">
        <v>11</v>
      </c>
      <c r="B15" s="82" t="s">
        <v>1106</v>
      </c>
      <c r="C15" s="82" t="s">
        <v>1107</v>
      </c>
      <c r="D15" s="83" t="s">
        <v>885</v>
      </c>
      <c r="E15" s="27" t="s">
        <v>14</v>
      </c>
      <c r="F15" s="113" t="s">
        <v>1108</v>
      </c>
    </row>
    <row r="16" spans="1:7" ht="267.75">
      <c r="A16" s="112">
        <v>12</v>
      </c>
      <c r="B16" s="82" t="s">
        <v>89</v>
      </c>
      <c r="C16" s="82" t="s">
        <v>79</v>
      </c>
      <c r="D16" s="83" t="s">
        <v>885</v>
      </c>
      <c r="E16" s="27" t="s">
        <v>14</v>
      </c>
      <c r="F16" s="115" t="s">
        <v>1061</v>
      </c>
    </row>
    <row r="17" spans="1:6" ht="31.5">
      <c r="A17" s="112">
        <v>13</v>
      </c>
      <c r="B17" s="82" t="s">
        <v>1109</v>
      </c>
      <c r="C17" s="82" t="s">
        <v>80</v>
      </c>
      <c r="D17" s="83" t="s">
        <v>885</v>
      </c>
      <c r="E17" s="27" t="s">
        <v>14</v>
      </c>
      <c r="F17" s="113" t="s">
        <v>1110</v>
      </c>
    </row>
    <row r="18" spans="1:6" ht="173.25">
      <c r="A18" s="112">
        <v>14</v>
      </c>
      <c r="B18" s="82" t="s">
        <v>1111</v>
      </c>
      <c r="C18" s="82" t="s">
        <v>88</v>
      </c>
      <c r="D18" s="83" t="s">
        <v>885</v>
      </c>
      <c r="E18" s="27" t="s">
        <v>14</v>
      </c>
      <c r="F18" s="114" t="s">
        <v>1112</v>
      </c>
    </row>
    <row r="19" spans="1:6" ht="47.25">
      <c r="A19" s="112">
        <v>15</v>
      </c>
      <c r="B19" s="82" t="s">
        <v>1113</v>
      </c>
      <c r="C19" s="82" t="s">
        <v>87</v>
      </c>
      <c r="D19" s="83" t="s">
        <v>897</v>
      </c>
      <c r="E19" s="27" t="s">
        <v>14</v>
      </c>
      <c r="F19" s="113" t="s">
        <v>1114</v>
      </c>
    </row>
    <row r="20" spans="1:6" ht="110.25">
      <c r="A20" s="112">
        <v>16</v>
      </c>
      <c r="B20" s="2" t="s">
        <v>108</v>
      </c>
      <c r="C20" s="2" t="s">
        <v>124</v>
      </c>
      <c r="D20" s="83" t="s">
        <v>897</v>
      </c>
      <c r="E20" s="27" t="s">
        <v>14</v>
      </c>
      <c r="F20" s="116" t="s">
        <v>195</v>
      </c>
    </row>
    <row r="21" spans="1:6" ht="78.75">
      <c r="A21" s="112">
        <v>17</v>
      </c>
      <c r="B21" s="2" t="s">
        <v>109</v>
      </c>
      <c r="C21" s="2" t="s">
        <v>125</v>
      </c>
      <c r="D21" s="83" t="s">
        <v>897</v>
      </c>
      <c r="E21" s="27" t="s">
        <v>14</v>
      </c>
      <c r="F21" s="116" t="s">
        <v>196</v>
      </c>
    </row>
    <row r="22" spans="1:6" ht="63">
      <c r="A22" s="112">
        <v>18</v>
      </c>
      <c r="B22" s="2" t="s">
        <v>110</v>
      </c>
      <c r="C22" s="2" t="s">
        <v>125</v>
      </c>
      <c r="D22" s="83" t="s">
        <v>897</v>
      </c>
      <c r="E22" s="27" t="s">
        <v>14</v>
      </c>
      <c r="F22" s="116" t="s">
        <v>1115</v>
      </c>
    </row>
    <row r="23" spans="1:6" ht="63">
      <c r="A23" s="112">
        <v>19</v>
      </c>
      <c r="B23" s="2" t="s">
        <v>111</v>
      </c>
      <c r="C23" s="2" t="s">
        <v>79</v>
      </c>
      <c r="D23" s="83" t="s">
        <v>897</v>
      </c>
      <c r="E23" s="27" t="s">
        <v>14</v>
      </c>
      <c r="F23" s="111" t="s">
        <v>185</v>
      </c>
    </row>
    <row r="24" spans="1:6" ht="47.25">
      <c r="A24" s="112">
        <v>20</v>
      </c>
      <c r="B24" s="2" t="s">
        <v>112</v>
      </c>
      <c r="C24" s="2" t="s">
        <v>126</v>
      </c>
      <c r="D24" s="83" t="s">
        <v>897</v>
      </c>
      <c r="E24" s="27" t="s">
        <v>14</v>
      </c>
      <c r="F24" s="111" t="s">
        <v>186</v>
      </c>
    </row>
    <row r="25" spans="1:6" ht="63">
      <c r="A25" s="112">
        <v>21</v>
      </c>
      <c r="B25" s="2" t="s">
        <v>113</v>
      </c>
      <c r="C25" s="2" t="s">
        <v>79</v>
      </c>
      <c r="D25" s="83" t="s">
        <v>897</v>
      </c>
      <c r="E25" s="27" t="s">
        <v>14</v>
      </c>
      <c r="F25" s="111" t="s">
        <v>187</v>
      </c>
    </row>
    <row r="26" spans="1:6" ht="63">
      <c r="A26" s="112">
        <v>22</v>
      </c>
      <c r="B26" s="2" t="s">
        <v>114</v>
      </c>
      <c r="C26" s="2" t="s">
        <v>79</v>
      </c>
      <c r="D26" s="83" t="s">
        <v>897</v>
      </c>
      <c r="E26" s="27" t="s">
        <v>14</v>
      </c>
      <c r="F26" s="111" t="s">
        <v>188</v>
      </c>
    </row>
    <row r="27" spans="1:6" ht="47.25">
      <c r="A27" s="112">
        <v>23</v>
      </c>
      <c r="B27" s="2" t="s">
        <v>115</v>
      </c>
      <c r="C27" s="2" t="s">
        <v>105</v>
      </c>
      <c r="D27" s="83" t="s">
        <v>897</v>
      </c>
      <c r="E27" s="27" t="s">
        <v>14</v>
      </c>
      <c r="F27" s="111" t="s">
        <v>197</v>
      </c>
    </row>
    <row r="28" spans="1:6" ht="78.75">
      <c r="A28" s="112">
        <v>25</v>
      </c>
      <c r="B28" s="2" t="s">
        <v>116</v>
      </c>
      <c r="C28" s="2" t="s">
        <v>125</v>
      </c>
      <c r="D28" s="22" t="s">
        <v>1116</v>
      </c>
      <c r="E28" s="27" t="s">
        <v>14</v>
      </c>
      <c r="F28" s="116" t="s">
        <v>198</v>
      </c>
    </row>
    <row r="29" spans="1:6" ht="94.5">
      <c r="A29" s="112">
        <v>26</v>
      </c>
      <c r="B29" s="2" t="s">
        <v>117</v>
      </c>
      <c r="C29" s="2" t="s">
        <v>88</v>
      </c>
      <c r="D29" s="22" t="s">
        <v>897</v>
      </c>
      <c r="E29" s="28" t="s">
        <v>11</v>
      </c>
      <c r="F29" s="111" t="s">
        <v>1117</v>
      </c>
    </row>
    <row r="30" spans="1:6" ht="47.25">
      <c r="A30" s="112">
        <v>27</v>
      </c>
      <c r="B30" s="2" t="s">
        <v>118</v>
      </c>
      <c r="C30" s="2" t="s">
        <v>88</v>
      </c>
      <c r="D30" s="22" t="s">
        <v>1118</v>
      </c>
      <c r="E30" s="27" t="s">
        <v>14</v>
      </c>
      <c r="F30" s="111" t="s">
        <v>190</v>
      </c>
    </row>
    <row r="31" spans="1:6" ht="63">
      <c r="A31" s="112">
        <v>28</v>
      </c>
      <c r="B31" s="2" t="s">
        <v>119</v>
      </c>
      <c r="C31" s="2" t="s">
        <v>88</v>
      </c>
      <c r="D31" s="22" t="s">
        <v>1118</v>
      </c>
      <c r="E31" s="27" t="s">
        <v>14</v>
      </c>
      <c r="F31" s="111" t="s">
        <v>191</v>
      </c>
    </row>
    <row r="32" spans="1:6" ht="110.25">
      <c r="A32" s="112">
        <v>29</v>
      </c>
      <c r="B32" s="2" t="s">
        <v>120</v>
      </c>
      <c r="C32" s="2" t="s">
        <v>88</v>
      </c>
      <c r="D32" s="22" t="s">
        <v>1118</v>
      </c>
      <c r="E32" s="27" t="s">
        <v>14</v>
      </c>
      <c r="F32" s="111" t="s">
        <v>192</v>
      </c>
    </row>
    <row r="33" spans="1:6" ht="78.75">
      <c r="A33" s="112">
        <v>30</v>
      </c>
      <c r="B33" s="2" t="s">
        <v>121</v>
      </c>
      <c r="C33" s="2" t="s">
        <v>88</v>
      </c>
      <c r="D33" s="22" t="s">
        <v>1118</v>
      </c>
      <c r="E33" s="27" t="s">
        <v>14</v>
      </c>
      <c r="F33" s="111" t="s">
        <v>193</v>
      </c>
    </row>
    <row r="34" spans="1:6" ht="63">
      <c r="A34" s="112">
        <v>31</v>
      </c>
      <c r="B34" s="2" t="s">
        <v>122</v>
      </c>
      <c r="C34" s="2" t="s">
        <v>88</v>
      </c>
      <c r="D34" s="22" t="s">
        <v>1118</v>
      </c>
      <c r="E34" s="27" t="s">
        <v>14</v>
      </c>
      <c r="F34" s="111" t="s">
        <v>194</v>
      </c>
    </row>
    <row r="35" spans="1:6" ht="173.25">
      <c r="A35" s="112">
        <v>32</v>
      </c>
      <c r="B35" s="2" t="s">
        <v>123</v>
      </c>
      <c r="C35" s="2" t="s">
        <v>87</v>
      </c>
      <c r="D35" s="22" t="s">
        <v>897</v>
      </c>
      <c r="E35" s="27" t="s">
        <v>14</v>
      </c>
      <c r="F35" s="111" t="s">
        <v>289</v>
      </c>
    </row>
    <row r="36" spans="1:6" ht="141.75">
      <c r="A36" s="112">
        <v>33</v>
      </c>
      <c r="B36" s="2" t="s">
        <v>127</v>
      </c>
      <c r="C36" s="2" t="s">
        <v>128</v>
      </c>
      <c r="D36" s="22" t="s">
        <v>897</v>
      </c>
      <c r="E36" s="27" t="s">
        <v>14</v>
      </c>
      <c r="F36" s="111" t="s">
        <v>1119</v>
      </c>
    </row>
    <row r="37" spans="1:6" ht="157.5">
      <c r="A37" s="112">
        <v>34</v>
      </c>
      <c r="B37" s="2" t="s">
        <v>89</v>
      </c>
      <c r="C37" s="2" t="s">
        <v>79</v>
      </c>
      <c r="D37" s="22" t="s">
        <v>897</v>
      </c>
      <c r="E37" s="27" t="s">
        <v>14</v>
      </c>
      <c r="F37" s="116" t="s">
        <v>1120</v>
      </c>
    </row>
    <row r="38" spans="1:6" ht="127.15" customHeight="1">
      <c r="A38" s="112">
        <v>35</v>
      </c>
      <c r="B38" s="2" t="s">
        <v>1121</v>
      </c>
      <c r="C38" s="2" t="s">
        <v>1122</v>
      </c>
      <c r="D38" s="22" t="s">
        <v>1123</v>
      </c>
      <c r="E38" s="28" t="s">
        <v>11</v>
      </c>
      <c r="F38" s="117" t="s">
        <v>1124</v>
      </c>
    </row>
    <row r="39" spans="1:6" ht="87" customHeight="1">
      <c r="A39" s="112">
        <v>36</v>
      </c>
      <c r="B39" s="2" t="s">
        <v>1128</v>
      </c>
      <c r="C39" s="2" t="s">
        <v>1126</v>
      </c>
      <c r="D39" s="22">
        <v>46387</v>
      </c>
      <c r="E39" s="28" t="s">
        <v>11</v>
      </c>
      <c r="F39" s="117"/>
    </row>
    <row r="40" spans="1:6" ht="208.15" customHeight="1">
      <c r="A40" s="112">
        <v>37</v>
      </c>
      <c r="B40" s="2" t="s">
        <v>1129</v>
      </c>
      <c r="C40" s="2" t="s">
        <v>79</v>
      </c>
      <c r="D40" s="22">
        <v>46387</v>
      </c>
      <c r="E40" s="28" t="s">
        <v>11</v>
      </c>
      <c r="F40" s="117"/>
    </row>
    <row r="41" spans="1:6" ht="163.5" customHeight="1">
      <c r="A41" s="112">
        <v>38</v>
      </c>
      <c r="B41" s="2" t="s">
        <v>1130</v>
      </c>
      <c r="C41" s="2" t="s">
        <v>79</v>
      </c>
      <c r="D41" s="22">
        <v>46387</v>
      </c>
      <c r="E41" s="28" t="s">
        <v>11</v>
      </c>
      <c r="F41" s="117"/>
    </row>
    <row r="42" spans="1:6" ht="156.4" customHeight="1">
      <c r="A42" s="112">
        <v>39</v>
      </c>
      <c r="B42" s="2" t="s">
        <v>1131</v>
      </c>
      <c r="C42" s="2" t="s">
        <v>1127</v>
      </c>
      <c r="D42" s="22">
        <v>46387</v>
      </c>
      <c r="E42" s="28" t="s">
        <v>11</v>
      </c>
      <c r="F42" s="117"/>
    </row>
    <row r="43" spans="1:6" ht="31.9" customHeight="1">
      <c r="A43" s="109" t="s">
        <v>96</v>
      </c>
      <c r="B43" s="61" t="s">
        <v>911</v>
      </c>
      <c r="C43" s="26"/>
      <c r="D43" s="26"/>
      <c r="E43" s="26"/>
      <c r="F43" s="110"/>
    </row>
    <row r="44" spans="1:6" ht="66">
      <c r="A44" s="91">
        <v>1</v>
      </c>
      <c r="B44" s="59" t="s">
        <v>879</v>
      </c>
      <c r="C44" s="60" t="s">
        <v>88</v>
      </c>
      <c r="D44" s="60" t="s">
        <v>131</v>
      </c>
      <c r="E44" s="93" t="s">
        <v>746</v>
      </c>
      <c r="F44" s="118" t="s">
        <v>880</v>
      </c>
    </row>
    <row r="45" spans="1:6" ht="99">
      <c r="A45" s="91">
        <v>2</v>
      </c>
      <c r="B45" s="59" t="s">
        <v>881</v>
      </c>
      <c r="C45" s="60" t="s">
        <v>88</v>
      </c>
      <c r="D45" s="60" t="s">
        <v>131</v>
      </c>
      <c r="E45" s="93" t="s">
        <v>746</v>
      </c>
      <c r="F45" s="119" t="s">
        <v>882</v>
      </c>
    </row>
    <row r="46" spans="1:6" ht="49.5">
      <c r="A46" s="91">
        <v>3</v>
      </c>
      <c r="B46" s="59" t="s">
        <v>883</v>
      </c>
      <c r="C46" s="60" t="s">
        <v>88</v>
      </c>
      <c r="D46" s="60" t="s">
        <v>131</v>
      </c>
      <c r="E46" s="93" t="s">
        <v>746</v>
      </c>
      <c r="F46" s="118" t="s">
        <v>884</v>
      </c>
    </row>
    <row r="47" spans="1:6" ht="66">
      <c r="A47" s="91">
        <v>4</v>
      </c>
      <c r="B47" s="59" t="s">
        <v>1280</v>
      </c>
      <c r="C47" s="60" t="s">
        <v>88</v>
      </c>
      <c r="D47" s="60" t="s">
        <v>885</v>
      </c>
      <c r="E47" s="27" t="s">
        <v>14</v>
      </c>
      <c r="F47" s="120"/>
    </row>
    <row r="48" spans="1:6" ht="66">
      <c r="A48" s="91">
        <v>5</v>
      </c>
      <c r="B48" s="59" t="s">
        <v>886</v>
      </c>
      <c r="C48" s="60" t="s">
        <v>79</v>
      </c>
      <c r="D48" s="60" t="s">
        <v>885</v>
      </c>
      <c r="E48" s="27" t="s">
        <v>14</v>
      </c>
      <c r="F48" s="120"/>
    </row>
    <row r="49" spans="1:6" ht="112.5">
      <c r="A49" s="91">
        <v>6</v>
      </c>
      <c r="B49" s="59" t="s">
        <v>887</v>
      </c>
      <c r="C49" s="60" t="s">
        <v>844</v>
      </c>
      <c r="D49" s="60" t="s">
        <v>888</v>
      </c>
      <c r="E49" s="28" t="s">
        <v>11</v>
      </c>
      <c r="F49" s="121" t="s">
        <v>917</v>
      </c>
    </row>
    <row r="50" spans="1:6" ht="99">
      <c r="A50" s="91">
        <v>7</v>
      </c>
      <c r="B50" s="59" t="s">
        <v>913</v>
      </c>
      <c r="C50" s="60" t="s">
        <v>80</v>
      </c>
      <c r="D50" s="60" t="s">
        <v>888</v>
      </c>
      <c r="E50" s="28" t="s">
        <v>11</v>
      </c>
      <c r="F50" s="122" t="s">
        <v>889</v>
      </c>
    </row>
    <row r="51" spans="1:6" ht="49.5">
      <c r="A51" s="91">
        <v>8</v>
      </c>
      <c r="B51" s="59" t="s">
        <v>890</v>
      </c>
      <c r="C51" s="60" t="s">
        <v>228</v>
      </c>
      <c r="D51" s="60" t="s">
        <v>888</v>
      </c>
      <c r="E51" s="28" t="s">
        <v>11</v>
      </c>
      <c r="F51" s="118" t="s">
        <v>891</v>
      </c>
    </row>
    <row r="52" spans="1:6" ht="66">
      <c r="A52" s="91">
        <v>9</v>
      </c>
      <c r="B52" s="59" t="s">
        <v>892</v>
      </c>
      <c r="C52" s="60" t="s">
        <v>228</v>
      </c>
      <c r="D52" s="60" t="s">
        <v>888</v>
      </c>
      <c r="E52" s="28" t="s">
        <v>11</v>
      </c>
      <c r="F52" s="118" t="s">
        <v>893</v>
      </c>
    </row>
    <row r="53" spans="1:6" ht="132">
      <c r="A53" s="91">
        <v>10</v>
      </c>
      <c r="B53" s="59" t="s">
        <v>894</v>
      </c>
      <c r="C53" s="60" t="s">
        <v>229</v>
      </c>
      <c r="D53" s="60" t="s">
        <v>131</v>
      </c>
      <c r="E53" s="93" t="s">
        <v>746</v>
      </c>
      <c r="F53" s="118"/>
    </row>
    <row r="54" spans="1:6" ht="409.5">
      <c r="A54" s="91">
        <v>11</v>
      </c>
      <c r="B54" s="59" t="s">
        <v>895</v>
      </c>
      <c r="C54" s="60" t="s">
        <v>896</v>
      </c>
      <c r="D54" s="60" t="s">
        <v>131</v>
      </c>
      <c r="E54" s="93" t="s">
        <v>746</v>
      </c>
      <c r="F54" s="119" t="s">
        <v>921</v>
      </c>
    </row>
    <row r="55" spans="1:6" ht="115.5">
      <c r="A55" s="91">
        <v>12</v>
      </c>
      <c r="B55" s="59" t="s">
        <v>127</v>
      </c>
      <c r="C55" s="60" t="s">
        <v>128</v>
      </c>
      <c r="D55" s="60" t="s">
        <v>897</v>
      </c>
      <c r="E55" s="27" t="s">
        <v>14</v>
      </c>
      <c r="F55" s="118" t="s">
        <v>916</v>
      </c>
    </row>
    <row r="56" spans="1:6" ht="99">
      <c r="A56" s="91">
        <v>13</v>
      </c>
      <c r="B56" s="59" t="s">
        <v>898</v>
      </c>
      <c r="C56" s="60" t="s">
        <v>128</v>
      </c>
      <c r="D56" s="60" t="s">
        <v>885</v>
      </c>
      <c r="E56" s="27" t="s">
        <v>14</v>
      </c>
      <c r="F56" s="118" t="s">
        <v>918</v>
      </c>
    </row>
    <row r="57" spans="1:6" ht="82.5">
      <c r="A57" s="91">
        <v>14</v>
      </c>
      <c r="B57" s="59" t="s">
        <v>899</v>
      </c>
      <c r="C57" s="60" t="s">
        <v>128</v>
      </c>
      <c r="D57" s="60" t="s">
        <v>900</v>
      </c>
      <c r="E57" s="60" t="s">
        <v>900</v>
      </c>
      <c r="F57" s="118" t="s">
        <v>920</v>
      </c>
    </row>
    <row r="58" spans="1:6" ht="82.5">
      <c r="A58" s="91">
        <v>15</v>
      </c>
      <c r="B58" s="59" t="s">
        <v>901</v>
      </c>
      <c r="C58" s="60" t="s">
        <v>128</v>
      </c>
      <c r="D58" s="60" t="s">
        <v>885</v>
      </c>
      <c r="E58" s="27" t="s">
        <v>14</v>
      </c>
      <c r="F58" s="118" t="s">
        <v>919</v>
      </c>
    </row>
    <row r="59" spans="1:6" ht="49.5">
      <c r="A59" s="91">
        <v>16</v>
      </c>
      <c r="B59" s="59" t="s">
        <v>902</v>
      </c>
      <c r="C59" s="60" t="s">
        <v>87</v>
      </c>
      <c r="D59" s="60" t="s">
        <v>131</v>
      </c>
      <c r="E59" s="93" t="s">
        <v>746</v>
      </c>
      <c r="F59" s="118"/>
    </row>
    <row r="60" spans="1:6" ht="82.5">
      <c r="A60" s="91">
        <v>17</v>
      </c>
      <c r="B60" s="59" t="s">
        <v>903</v>
      </c>
      <c r="C60" s="60" t="s">
        <v>281</v>
      </c>
      <c r="D60" s="60" t="s">
        <v>131</v>
      </c>
      <c r="E60" s="93" t="s">
        <v>746</v>
      </c>
      <c r="F60" s="118"/>
    </row>
    <row r="61" spans="1:6" ht="132">
      <c r="A61" s="91">
        <v>18</v>
      </c>
      <c r="B61" s="59" t="s">
        <v>904</v>
      </c>
      <c r="C61" s="60" t="s">
        <v>281</v>
      </c>
      <c r="D61" s="60" t="s">
        <v>131</v>
      </c>
      <c r="E61" s="93" t="s">
        <v>746</v>
      </c>
      <c r="F61" s="118" t="s">
        <v>915</v>
      </c>
    </row>
    <row r="62" spans="1:6" ht="99">
      <c r="A62" s="91">
        <v>19</v>
      </c>
      <c r="B62" s="59" t="s">
        <v>905</v>
      </c>
      <c r="C62" s="60" t="s">
        <v>906</v>
      </c>
      <c r="D62" s="60" t="s">
        <v>885</v>
      </c>
      <c r="E62" s="27" t="s">
        <v>14</v>
      </c>
      <c r="F62" s="348"/>
    </row>
    <row r="63" spans="1:6" ht="148.5">
      <c r="A63" s="91">
        <v>20</v>
      </c>
      <c r="B63" s="59" t="s">
        <v>907</v>
      </c>
      <c r="C63" s="60" t="s">
        <v>908</v>
      </c>
      <c r="D63" s="60" t="s">
        <v>131</v>
      </c>
      <c r="E63" s="93" t="s">
        <v>746</v>
      </c>
      <c r="F63" s="118" t="s">
        <v>914</v>
      </c>
    </row>
    <row r="64" spans="1:6" ht="50.25" thickBot="1">
      <c r="A64" s="96">
        <v>21</v>
      </c>
      <c r="B64" s="123" t="s">
        <v>909</v>
      </c>
      <c r="C64" s="124" t="s">
        <v>910</v>
      </c>
      <c r="D64" s="124" t="s">
        <v>131</v>
      </c>
      <c r="E64" s="125" t="s">
        <v>746</v>
      </c>
      <c r="F64" s="126"/>
    </row>
  </sheetData>
  <autoFilter ref="A3:F4"/>
  <mergeCells count="2">
    <mergeCell ref="A1:F1"/>
    <mergeCell ref="A2:F2"/>
  </mergeCells>
  <phoneticPr fontId="9" type="noConversion"/>
  <pageMargins left="0.36" right="0.21" top="0.51" bottom="0.36" header="0.24" footer="0.19"/>
  <pageSetup paperSize="9" orientation="landscape" r:id="rId1"/>
  <headerFooter differentFirst="1">
    <oddHeader>&amp;C&amp;P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zoomScale="83" zoomScaleNormal="55" workbookViewId="0">
      <pane ySplit="2" topLeftCell="A25" activePane="bottomLeft" state="frozen"/>
      <selection pane="bottomLeft" activeCell="D25" sqref="D25"/>
    </sheetView>
  </sheetViews>
  <sheetFormatPr defaultColWidth="9" defaultRowHeight="15.75"/>
  <cols>
    <col min="1" max="1" width="5.140625" style="6" bestFit="1" customWidth="1"/>
    <col min="2" max="2" width="36.7109375" style="6" customWidth="1"/>
    <col min="3" max="3" width="14" style="6" customWidth="1"/>
    <col min="4" max="4" width="66.85546875" style="6" customWidth="1"/>
    <col min="5" max="16384" width="9" style="6"/>
  </cols>
  <sheetData>
    <row r="1" spans="1:4" ht="99.4" customHeight="1" thickBot="1">
      <c r="A1" s="362" t="s">
        <v>1163</v>
      </c>
      <c r="B1" s="362"/>
      <c r="C1" s="362"/>
      <c r="D1" s="362"/>
    </row>
    <row r="2" spans="1:4" ht="58.5" customHeight="1" thickBot="1">
      <c r="A2" s="138" t="s">
        <v>0</v>
      </c>
      <c r="B2" s="139" t="s">
        <v>90</v>
      </c>
      <c r="C2" s="139" t="s">
        <v>91</v>
      </c>
      <c r="D2" s="140" t="s">
        <v>1164</v>
      </c>
    </row>
    <row r="3" spans="1:4" ht="38.65" customHeight="1">
      <c r="A3" s="172" t="s">
        <v>92</v>
      </c>
      <c r="B3" s="173" t="s">
        <v>93</v>
      </c>
      <c r="C3" s="76"/>
      <c r="D3" s="171"/>
    </row>
    <row r="4" spans="1:4" ht="63">
      <c r="A4" s="175">
        <v>1</v>
      </c>
      <c r="B4" s="84" t="s">
        <v>94</v>
      </c>
      <c r="C4" s="76" t="s">
        <v>80</v>
      </c>
      <c r="D4" s="171" t="s">
        <v>1137</v>
      </c>
    </row>
    <row r="5" spans="1:4" ht="94.5">
      <c r="A5" s="175" t="s">
        <v>183</v>
      </c>
      <c r="B5" s="84" t="s">
        <v>200</v>
      </c>
      <c r="C5" s="76" t="s">
        <v>80</v>
      </c>
      <c r="D5" s="171" t="s">
        <v>1167</v>
      </c>
    </row>
    <row r="6" spans="1:4" ht="63">
      <c r="A6" s="175" t="s">
        <v>184</v>
      </c>
      <c r="B6" s="84" t="s">
        <v>95</v>
      </c>
      <c r="C6" s="76" t="s">
        <v>79</v>
      </c>
      <c r="D6" s="171" t="s">
        <v>1168</v>
      </c>
    </row>
    <row r="7" spans="1:4">
      <c r="A7" s="127" t="s">
        <v>96</v>
      </c>
      <c r="B7" s="21" t="s">
        <v>97</v>
      </c>
      <c r="C7" s="1"/>
      <c r="D7" s="170"/>
    </row>
    <row r="8" spans="1:4" ht="58.9" customHeight="1">
      <c r="A8" s="129">
        <v>4</v>
      </c>
      <c r="B8" s="2" t="s">
        <v>98</v>
      </c>
      <c r="C8" s="1" t="s">
        <v>79</v>
      </c>
      <c r="D8" s="177" t="s">
        <v>1170</v>
      </c>
    </row>
    <row r="9" spans="1:4" ht="141.75">
      <c r="A9" s="129" t="s">
        <v>201</v>
      </c>
      <c r="B9" s="2" t="s">
        <v>202</v>
      </c>
      <c r="C9" s="1" t="s">
        <v>79</v>
      </c>
      <c r="D9" s="176" t="s">
        <v>1171</v>
      </c>
    </row>
    <row r="10" spans="1:4">
      <c r="A10" s="127" t="s">
        <v>99</v>
      </c>
      <c r="B10" s="21" t="s">
        <v>100</v>
      </c>
      <c r="C10" s="1"/>
      <c r="D10" s="170"/>
    </row>
    <row r="11" spans="1:4" ht="63">
      <c r="A11" s="129">
        <v>6</v>
      </c>
      <c r="B11" s="2" t="s">
        <v>101</v>
      </c>
      <c r="C11" s="1" t="s">
        <v>79</v>
      </c>
      <c r="D11" s="171" t="s">
        <v>203</v>
      </c>
    </row>
    <row r="12" spans="1:4" ht="220.5">
      <c r="A12" s="175" t="s">
        <v>204</v>
      </c>
      <c r="B12" s="84" t="s">
        <v>205</v>
      </c>
      <c r="C12" s="76" t="s">
        <v>79</v>
      </c>
      <c r="D12" s="176" t="s">
        <v>1169</v>
      </c>
    </row>
    <row r="13" spans="1:4" ht="126">
      <c r="A13" s="129" t="s">
        <v>206</v>
      </c>
      <c r="B13" s="2" t="s">
        <v>207</v>
      </c>
      <c r="C13" s="1" t="s">
        <v>79</v>
      </c>
      <c r="D13" s="176" t="s">
        <v>1173</v>
      </c>
    </row>
    <row r="14" spans="1:4" ht="94.5">
      <c r="A14" s="129" t="s">
        <v>208</v>
      </c>
      <c r="B14" s="2" t="s">
        <v>102</v>
      </c>
      <c r="C14" s="1" t="s">
        <v>103</v>
      </c>
      <c r="D14" s="176" t="s">
        <v>1172</v>
      </c>
    </row>
    <row r="15" spans="1:4" ht="78.75">
      <c r="A15" s="129" t="s">
        <v>209</v>
      </c>
      <c r="B15" s="2" t="s">
        <v>104</v>
      </c>
      <c r="C15" s="1" t="s">
        <v>103</v>
      </c>
      <c r="D15" s="176" t="s">
        <v>1174</v>
      </c>
    </row>
    <row r="16" spans="1:4" ht="47.25">
      <c r="A16" s="129" t="s">
        <v>189</v>
      </c>
      <c r="B16" s="84" t="s">
        <v>210</v>
      </c>
      <c r="C16" s="76" t="s">
        <v>105</v>
      </c>
      <c r="D16" s="171" t="s">
        <v>211</v>
      </c>
    </row>
    <row r="17" spans="1:4" ht="276.60000000000002" customHeight="1">
      <c r="A17" s="129" t="s">
        <v>212</v>
      </c>
      <c r="B17" s="10" t="s">
        <v>1180</v>
      </c>
      <c r="C17" s="1" t="s">
        <v>106</v>
      </c>
      <c r="D17" s="171" t="s">
        <v>1181</v>
      </c>
    </row>
    <row r="18" spans="1:4" ht="157.5">
      <c r="A18" s="129" t="s">
        <v>213</v>
      </c>
      <c r="B18" s="2" t="s">
        <v>214</v>
      </c>
      <c r="C18" s="1" t="s">
        <v>215</v>
      </c>
      <c r="D18" s="176" t="s">
        <v>1175</v>
      </c>
    </row>
    <row r="19" spans="1:4" ht="199.9" customHeight="1">
      <c r="A19" s="129" t="s">
        <v>216</v>
      </c>
      <c r="B19" s="2" t="s">
        <v>217</v>
      </c>
      <c r="C19" s="1" t="s">
        <v>80</v>
      </c>
      <c r="D19" s="176" t="s">
        <v>1176</v>
      </c>
    </row>
    <row r="20" spans="1:4" ht="31.5">
      <c r="A20" s="129" t="s">
        <v>218</v>
      </c>
      <c r="B20" s="2" t="s">
        <v>219</v>
      </c>
      <c r="C20" s="1" t="s">
        <v>107</v>
      </c>
      <c r="D20" s="171" t="s">
        <v>220</v>
      </c>
    </row>
    <row r="21" spans="1:4" ht="94.5">
      <c r="A21" s="129">
        <v>16</v>
      </c>
      <c r="B21" s="2" t="s">
        <v>221</v>
      </c>
      <c r="C21" s="1" t="s">
        <v>79</v>
      </c>
      <c r="D21" s="176" t="s">
        <v>1177</v>
      </c>
    </row>
    <row r="22" spans="1:4">
      <c r="A22" s="127" t="s">
        <v>177</v>
      </c>
      <c r="B22" s="21" t="s">
        <v>199</v>
      </c>
      <c r="C22" s="1"/>
      <c r="D22" s="170"/>
    </row>
    <row r="23" spans="1:4" ht="125.45" customHeight="1">
      <c r="A23" s="129">
        <v>17</v>
      </c>
      <c r="B23" s="2" t="s">
        <v>285</v>
      </c>
      <c r="C23" s="1" t="s">
        <v>79</v>
      </c>
      <c r="D23" s="176" t="s">
        <v>1178</v>
      </c>
    </row>
    <row r="24" spans="1:4" ht="150" customHeight="1">
      <c r="A24" s="129" t="s">
        <v>222</v>
      </c>
      <c r="B24" s="2" t="s">
        <v>223</v>
      </c>
      <c r="C24" s="1" t="s">
        <v>224</v>
      </c>
      <c r="D24" s="176" t="s">
        <v>1179</v>
      </c>
    </row>
    <row r="25" spans="1:4" ht="151.5" customHeight="1" thickBot="1">
      <c r="A25" s="130" t="s">
        <v>225</v>
      </c>
      <c r="B25" s="150" t="s">
        <v>226</v>
      </c>
      <c r="C25" s="132" t="s">
        <v>80</v>
      </c>
      <c r="D25" s="178" t="s">
        <v>1282</v>
      </c>
    </row>
    <row r="26" spans="1:4" ht="134.25" customHeight="1"/>
    <row r="29" spans="1:4" ht="41.25" customHeight="1"/>
    <row r="32" spans="1:4" ht="42" customHeight="1"/>
    <row r="35" ht="38.65" customHeight="1"/>
    <row r="38" ht="66" customHeight="1"/>
    <row r="41" ht="114.75" customHeight="1"/>
    <row r="44" ht="96" customHeight="1"/>
    <row r="45" ht="15.75" customHeight="1"/>
    <row r="46" ht="15.75" customHeight="1"/>
    <row r="47" ht="129" customHeight="1"/>
    <row r="49" ht="46.5" customHeight="1"/>
    <row r="50" ht="29.25" customHeight="1"/>
    <row r="51" ht="33.75" customHeight="1"/>
    <row r="53" ht="14.25" customHeight="1"/>
    <row r="54" ht="14.25" customHeight="1"/>
  </sheetData>
  <mergeCells count="1">
    <mergeCell ref="A1:D1"/>
  </mergeCells>
  <pageMargins left="0.41" right="0.28999999999999998" top="0.51" bottom="0.44" header="0.21" footer="0.21"/>
  <pageSetup paperSize="9" orientation="landscape" r:id="rId1"/>
  <headerFooter differentFirst="1">
    <oddHeader>&amp;C&amp;P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1"/>
  <sheetViews>
    <sheetView zoomScale="77" zoomScaleNormal="55" workbookViewId="0">
      <pane ySplit="2" topLeftCell="A40" activePane="bottomLeft" state="frozen"/>
      <selection pane="bottomLeft" activeCell="B10" sqref="B10"/>
    </sheetView>
  </sheetViews>
  <sheetFormatPr defaultColWidth="9" defaultRowHeight="15"/>
  <cols>
    <col min="1" max="1" width="7.140625" style="16" customWidth="1"/>
    <col min="2" max="2" width="50.85546875" style="11" customWidth="1"/>
    <col min="3" max="3" width="19.85546875" style="16" customWidth="1"/>
    <col min="4" max="4" width="17.42578125" style="16" customWidth="1"/>
    <col min="5" max="5" width="52.42578125" style="11" customWidth="1"/>
    <col min="6" max="16384" width="9" style="11"/>
  </cols>
  <sheetData>
    <row r="1" spans="1:5" ht="85.9" customHeight="1" thickBot="1">
      <c r="A1" s="364" t="s">
        <v>1283</v>
      </c>
      <c r="B1" s="364"/>
      <c r="C1" s="364"/>
      <c r="D1" s="364"/>
      <c r="E1" s="364"/>
    </row>
    <row r="2" spans="1:5" ht="79.5" thickBot="1">
      <c r="A2" s="138" t="s">
        <v>0</v>
      </c>
      <c r="B2" s="139" t="s">
        <v>132</v>
      </c>
      <c r="C2" s="139" t="s">
        <v>1132</v>
      </c>
      <c r="D2" s="139" t="s">
        <v>133</v>
      </c>
      <c r="E2" s="140" t="s">
        <v>274</v>
      </c>
    </row>
    <row r="3" spans="1:5" ht="15.75">
      <c r="A3" s="134" t="s">
        <v>92</v>
      </c>
      <c r="B3" s="135" t="s">
        <v>134</v>
      </c>
      <c r="C3" s="136"/>
      <c r="D3" s="136"/>
      <c r="E3" s="137"/>
    </row>
    <row r="4" spans="1:5" ht="15.75">
      <c r="A4" s="129">
        <v>1</v>
      </c>
      <c r="B4" s="13" t="s">
        <v>135</v>
      </c>
      <c r="C4" s="1" t="s">
        <v>277</v>
      </c>
      <c r="D4" s="14">
        <v>0.17</v>
      </c>
      <c r="E4" s="128" t="s">
        <v>230</v>
      </c>
    </row>
    <row r="5" spans="1:5" ht="47.25">
      <c r="A5" s="129">
        <v>2</v>
      </c>
      <c r="B5" s="13" t="s">
        <v>136</v>
      </c>
      <c r="C5" s="1" t="s">
        <v>278</v>
      </c>
      <c r="D5" s="15">
        <v>0.17499999999999999</v>
      </c>
      <c r="E5" s="128" t="s">
        <v>1133</v>
      </c>
    </row>
    <row r="6" spans="1:5" ht="63">
      <c r="A6" s="129">
        <v>3</v>
      </c>
      <c r="B6" s="13" t="s">
        <v>137</v>
      </c>
      <c r="C6" s="1" t="s">
        <v>279</v>
      </c>
      <c r="D6" s="1" t="s">
        <v>138</v>
      </c>
      <c r="E6" s="128" t="s">
        <v>231</v>
      </c>
    </row>
    <row r="7" spans="1:5" ht="15.75">
      <c r="A7" s="127" t="s">
        <v>96</v>
      </c>
      <c r="B7" s="12" t="s">
        <v>139</v>
      </c>
      <c r="C7" s="1"/>
      <c r="D7" s="1"/>
      <c r="E7" s="128"/>
    </row>
    <row r="8" spans="1:5" ht="47.25">
      <c r="A8" s="129">
        <v>4</v>
      </c>
      <c r="B8" s="13" t="s">
        <v>140</v>
      </c>
      <c r="C8" s="1" t="s">
        <v>232</v>
      </c>
      <c r="D8" s="1" t="s">
        <v>141</v>
      </c>
      <c r="E8" s="128" t="s">
        <v>1134</v>
      </c>
    </row>
    <row r="9" spans="1:5" ht="47.25">
      <c r="A9" s="129">
        <v>5</v>
      </c>
      <c r="B9" s="13" t="s">
        <v>142</v>
      </c>
      <c r="C9" s="14">
        <v>1</v>
      </c>
      <c r="D9" s="14">
        <v>1</v>
      </c>
      <c r="E9" s="128" t="s">
        <v>143</v>
      </c>
    </row>
    <row r="10" spans="1:5" ht="47.25">
      <c r="A10" s="129">
        <v>6</v>
      </c>
      <c r="B10" s="13" t="s">
        <v>144</v>
      </c>
      <c r="C10" s="14">
        <v>0.8</v>
      </c>
      <c r="D10" s="1" t="s">
        <v>145</v>
      </c>
      <c r="E10" s="128" t="s">
        <v>233</v>
      </c>
    </row>
    <row r="11" spans="1:5" ht="47.25">
      <c r="A11" s="129">
        <v>7</v>
      </c>
      <c r="B11" s="13" t="s">
        <v>146</v>
      </c>
      <c r="C11" s="14">
        <v>1</v>
      </c>
      <c r="D11" s="14">
        <v>1</v>
      </c>
      <c r="E11" s="128" t="s">
        <v>147</v>
      </c>
    </row>
    <row r="12" spans="1:5" ht="63">
      <c r="A12" s="129">
        <v>8</v>
      </c>
      <c r="B12" s="13" t="s">
        <v>148</v>
      </c>
      <c r="C12" s="20">
        <v>0.98799999999999999</v>
      </c>
      <c r="D12" s="14">
        <v>1</v>
      </c>
      <c r="E12" s="128" t="s">
        <v>234</v>
      </c>
    </row>
    <row r="13" spans="1:5" ht="63">
      <c r="A13" s="129">
        <v>9</v>
      </c>
      <c r="B13" s="13" t="s">
        <v>149</v>
      </c>
      <c r="C13" s="14">
        <v>1</v>
      </c>
      <c r="D13" s="14">
        <v>1</v>
      </c>
      <c r="E13" s="128" t="s">
        <v>235</v>
      </c>
    </row>
    <row r="14" spans="1:5" ht="47.25">
      <c r="A14" s="129">
        <v>10</v>
      </c>
      <c r="B14" s="13" t="s">
        <v>150</v>
      </c>
      <c r="C14" s="14">
        <v>1</v>
      </c>
      <c r="D14" s="14">
        <v>1</v>
      </c>
      <c r="E14" s="128" t="s">
        <v>236</v>
      </c>
    </row>
    <row r="15" spans="1:5" ht="63">
      <c r="A15" s="129">
        <v>11</v>
      </c>
      <c r="B15" s="13" t="s">
        <v>151</v>
      </c>
      <c r="C15" s="14">
        <v>0.7</v>
      </c>
      <c r="D15" s="1" t="s">
        <v>237</v>
      </c>
      <c r="E15" s="128" t="s">
        <v>238</v>
      </c>
    </row>
    <row r="16" spans="1:5" ht="63">
      <c r="A16" s="129">
        <v>12</v>
      </c>
      <c r="B16" s="13" t="s">
        <v>152</v>
      </c>
      <c r="C16" s="14">
        <v>1</v>
      </c>
      <c r="D16" s="1" t="s">
        <v>239</v>
      </c>
      <c r="E16" s="128" t="s">
        <v>240</v>
      </c>
    </row>
    <row r="17" spans="1:5" ht="47.25">
      <c r="A17" s="129">
        <v>13</v>
      </c>
      <c r="B17" s="13" t="s">
        <v>153</v>
      </c>
      <c r="C17" s="14">
        <v>1</v>
      </c>
      <c r="D17" s="14">
        <v>1</v>
      </c>
      <c r="E17" s="128" t="s">
        <v>241</v>
      </c>
    </row>
    <row r="18" spans="1:5" ht="47.25">
      <c r="A18" s="129">
        <v>14</v>
      </c>
      <c r="B18" s="13" t="s">
        <v>154</v>
      </c>
      <c r="C18" s="1" t="s">
        <v>242</v>
      </c>
      <c r="D18" s="1" t="s">
        <v>155</v>
      </c>
      <c r="E18" s="128" t="s">
        <v>243</v>
      </c>
    </row>
    <row r="19" spans="1:5" ht="31.5">
      <c r="A19" s="129">
        <v>15</v>
      </c>
      <c r="B19" s="13" t="s">
        <v>156</v>
      </c>
      <c r="C19" s="14">
        <v>0.5</v>
      </c>
      <c r="D19" s="1" t="s">
        <v>155</v>
      </c>
      <c r="E19" s="128" t="s">
        <v>244</v>
      </c>
    </row>
    <row r="20" spans="1:5" ht="47.25">
      <c r="A20" s="129">
        <v>16</v>
      </c>
      <c r="B20" s="13" t="s">
        <v>157</v>
      </c>
      <c r="C20" s="14">
        <v>1</v>
      </c>
      <c r="D20" s="14">
        <v>1</v>
      </c>
      <c r="E20" s="128" t="s">
        <v>245</v>
      </c>
    </row>
    <row r="21" spans="1:5" ht="47.25">
      <c r="A21" s="129">
        <v>17</v>
      </c>
      <c r="B21" s="13" t="s">
        <v>158</v>
      </c>
      <c r="C21" s="14">
        <v>1</v>
      </c>
      <c r="D21" s="14">
        <v>1</v>
      </c>
      <c r="E21" s="128" t="s">
        <v>246</v>
      </c>
    </row>
    <row r="22" spans="1:5" ht="63">
      <c r="A22" s="129">
        <v>18</v>
      </c>
      <c r="B22" s="13" t="s">
        <v>159</v>
      </c>
      <c r="C22" s="14">
        <v>1</v>
      </c>
      <c r="D22" s="14">
        <v>1</v>
      </c>
      <c r="E22" s="128" t="s">
        <v>247</v>
      </c>
    </row>
    <row r="23" spans="1:5" ht="47.25">
      <c r="A23" s="129">
        <v>19</v>
      </c>
      <c r="B23" s="13" t="s">
        <v>160</v>
      </c>
      <c r="C23" s="1" t="s">
        <v>248</v>
      </c>
      <c r="D23" s="14">
        <v>0.5</v>
      </c>
      <c r="E23" s="128" t="s">
        <v>249</v>
      </c>
    </row>
    <row r="24" spans="1:5" ht="63">
      <c r="A24" s="129">
        <v>20</v>
      </c>
      <c r="B24" s="13" t="s">
        <v>161</v>
      </c>
      <c r="C24" s="1" t="s">
        <v>275</v>
      </c>
      <c r="D24" s="14">
        <v>1</v>
      </c>
      <c r="E24" s="128" t="s">
        <v>250</v>
      </c>
    </row>
    <row r="25" spans="1:5" ht="15.75">
      <c r="A25" s="127" t="s">
        <v>99</v>
      </c>
      <c r="B25" s="12" t="s">
        <v>251</v>
      </c>
      <c r="C25" s="1"/>
      <c r="D25" s="1"/>
      <c r="E25" s="128"/>
    </row>
    <row r="26" spans="1:5" ht="47.25">
      <c r="A26" s="129">
        <v>21</v>
      </c>
      <c r="B26" s="13" t="s">
        <v>162</v>
      </c>
      <c r="C26" s="14">
        <v>1</v>
      </c>
      <c r="D26" s="14">
        <v>1</v>
      </c>
      <c r="E26" s="128" t="s">
        <v>252</v>
      </c>
    </row>
    <row r="27" spans="1:5" ht="94.5">
      <c r="A27" s="129">
        <v>22</v>
      </c>
      <c r="B27" s="13" t="s">
        <v>163</v>
      </c>
      <c r="C27" s="1" t="s">
        <v>253</v>
      </c>
      <c r="D27" s="1" t="s">
        <v>254</v>
      </c>
      <c r="E27" s="128" t="s">
        <v>255</v>
      </c>
    </row>
    <row r="28" spans="1:5" ht="47.25">
      <c r="A28" s="129" t="s">
        <v>256</v>
      </c>
      <c r="B28" s="13" t="s">
        <v>164</v>
      </c>
      <c r="C28" s="15">
        <v>0.96619999999999995</v>
      </c>
      <c r="D28" s="14">
        <v>0.95</v>
      </c>
      <c r="E28" s="128" t="s">
        <v>257</v>
      </c>
    </row>
    <row r="29" spans="1:5" ht="63">
      <c r="A29" s="129">
        <v>24</v>
      </c>
      <c r="B29" s="13" t="s">
        <v>165</v>
      </c>
      <c r="C29" s="14">
        <v>1</v>
      </c>
      <c r="D29" s="1" t="s">
        <v>258</v>
      </c>
      <c r="E29" s="128" t="s">
        <v>259</v>
      </c>
    </row>
    <row r="30" spans="1:5" ht="47.25">
      <c r="A30" s="129" t="s">
        <v>260</v>
      </c>
      <c r="B30" s="13" t="s">
        <v>166</v>
      </c>
      <c r="C30" s="14">
        <v>1</v>
      </c>
      <c r="D30" s="1" t="s">
        <v>261</v>
      </c>
      <c r="E30" s="128" t="s">
        <v>262</v>
      </c>
    </row>
    <row r="31" spans="1:5" ht="15.75">
      <c r="A31" s="127" t="s">
        <v>177</v>
      </c>
      <c r="B31" s="12" t="s">
        <v>167</v>
      </c>
      <c r="C31" s="1"/>
      <c r="D31" s="1"/>
      <c r="E31" s="128"/>
    </row>
    <row r="32" spans="1:5" ht="47.25">
      <c r="A32" s="129">
        <v>26</v>
      </c>
      <c r="B32" s="13" t="s">
        <v>168</v>
      </c>
      <c r="C32" s="1" t="s">
        <v>263</v>
      </c>
      <c r="D32" s="1" t="s">
        <v>264</v>
      </c>
      <c r="E32" s="128" t="s">
        <v>265</v>
      </c>
    </row>
    <row r="33" spans="1:5" ht="47.25">
      <c r="A33" s="129">
        <v>27</v>
      </c>
      <c r="B33" s="13" t="s">
        <v>169</v>
      </c>
      <c r="C33" s="14">
        <v>1</v>
      </c>
      <c r="D33" s="14">
        <v>1</v>
      </c>
      <c r="E33" s="128" t="s">
        <v>266</v>
      </c>
    </row>
    <row r="34" spans="1:5" ht="31.5">
      <c r="A34" s="129">
        <v>28</v>
      </c>
      <c r="B34" s="13" t="s">
        <v>170</v>
      </c>
      <c r="C34" s="1" t="s">
        <v>171</v>
      </c>
      <c r="D34" s="1" t="s">
        <v>171</v>
      </c>
      <c r="E34" s="128" t="s">
        <v>267</v>
      </c>
    </row>
    <row r="35" spans="1:5" ht="63">
      <c r="A35" s="129">
        <v>29</v>
      </c>
      <c r="B35" s="13" t="s">
        <v>172</v>
      </c>
      <c r="C35" s="1" t="s">
        <v>268</v>
      </c>
      <c r="D35" s="1" t="s">
        <v>269</v>
      </c>
      <c r="E35" s="128" t="s">
        <v>270</v>
      </c>
    </row>
    <row r="36" spans="1:5" ht="63">
      <c r="A36" s="129">
        <v>30</v>
      </c>
      <c r="B36" s="13" t="s">
        <v>173</v>
      </c>
      <c r="C36" s="14">
        <v>1</v>
      </c>
      <c r="D36" s="1" t="s">
        <v>174</v>
      </c>
      <c r="E36" s="128" t="s">
        <v>271</v>
      </c>
    </row>
    <row r="37" spans="1:5" ht="47.25">
      <c r="A37" s="129">
        <v>31</v>
      </c>
      <c r="B37" s="13" t="s">
        <v>175</v>
      </c>
      <c r="C37" s="14">
        <v>0.3</v>
      </c>
      <c r="D37" s="1" t="s">
        <v>176</v>
      </c>
      <c r="E37" s="128" t="s">
        <v>272</v>
      </c>
    </row>
    <row r="38" spans="1:5" ht="15.75">
      <c r="A38" s="127" t="s">
        <v>180</v>
      </c>
      <c r="B38" s="12" t="s">
        <v>178</v>
      </c>
      <c r="C38" s="1"/>
      <c r="D38" s="1"/>
      <c r="E38" s="128"/>
    </row>
    <row r="39" spans="1:5" ht="63">
      <c r="A39" s="129">
        <v>32</v>
      </c>
      <c r="B39" s="13" t="s">
        <v>179</v>
      </c>
      <c r="C39" s="14">
        <v>1</v>
      </c>
      <c r="D39" s="14">
        <v>1</v>
      </c>
      <c r="E39" s="128" t="s">
        <v>276</v>
      </c>
    </row>
    <row r="40" spans="1:5" ht="15.75">
      <c r="A40" s="127" t="s">
        <v>273</v>
      </c>
      <c r="B40" s="12" t="s">
        <v>181</v>
      </c>
      <c r="C40" s="1"/>
      <c r="D40" s="1"/>
      <c r="E40" s="128"/>
    </row>
    <row r="41" spans="1:5" ht="63.75" thickBot="1">
      <c r="A41" s="130">
        <v>33</v>
      </c>
      <c r="B41" s="131" t="s">
        <v>182</v>
      </c>
      <c r="C41" s="132" t="s">
        <v>1136</v>
      </c>
      <c r="D41" s="132" t="s">
        <v>286</v>
      </c>
      <c r="E41" s="133" t="s">
        <v>1135</v>
      </c>
    </row>
  </sheetData>
  <mergeCells count="1">
    <mergeCell ref="A1:E1"/>
  </mergeCells>
  <pageMargins left="0.43" right="0.28000000000000003" top="0.51" bottom="0.44" header="0.23" footer="0.19"/>
  <pageSetup paperSize="9" scale="87" fitToHeight="0" orientation="landscape" r:id="rId1"/>
  <headerFooter differentFirst="1">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zoomScale="55" zoomScaleNormal="55" workbookViewId="0">
      <pane ySplit="3" topLeftCell="A4" activePane="bottomLeft" state="frozen"/>
      <selection pane="bottomLeft" activeCell="F4" sqref="F4"/>
    </sheetView>
  </sheetViews>
  <sheetFormatPr defaultColWidth="9" defaultRowHeight="15.75"/>
  <cols>
    <col min="1" max="1" width="7.140625" style="4" customWidth="1"/>
    <col min="2" max="2" width="19.42578125" style="4" customWidth="1"/>
    <col min="3" max="3" width="16.28515625" style="4" customWidth="1"/>
    <col min="4" max="4" width="19.42578125" style="4" customWidth="1"/>
    <col min="5" max="5" width="29.85546875" style="4" customWidth="1"/>
    <col min="6" max="6" width="74" style="4" customWidth="1"/>
    <col min="7" max="16384" width="9" style="4"/>
  </cols>
  <sheetData>
    <row r="1" spans="1:6" ht="75.400000000000006" customHeight="1">
      <c r="A1" s="365" t="s">
        <v>1284</v>
      </c>
      <c r="B1" s="366"/>
      <c r="C1" s="366"/>
      <c r="D1" s="366"/>
      <c r="E1" s="366"/>
      <c r="F1" s="366"/>
    </row>
    <row r="2" spans="1:6" ht="16.5" thickBot="1"/>
    <row r="3" spans="1:6" s="5" customFormat="1" ht="81" customHeight="1" thickBot="1">
      <c r="A3" s="138" t="s">
        <v>0</v>
      </c>
      <c r="B3" s="139" t="s">
        <v>76</v>
      </c>
      <c r="C3" s="139" t="s">
        <v>77</v>
      </c>
      <c r="D3" s="139" t="s">
        <v>82</v>
      </c>
      <c r="E3" s="139" t="s">
        <v>83</v>
      </c>
      <c r="F3" s="140" t="s">
        <v>78</v>
      </c>
    </row>
    <row r="4" spans="1:6" ht="204.6" customHeight="1">
      <c r="A4" s="141">
        <v>1</v>
      </c>
      <c r="B4" s="3" t="s">
        <v>1053</v>
      </c>
      <c r="C4" s="76" t="s">
        <v>1054</v>
      </c>
      <c r="D4" s="1" t="s">
        <v>1055</v>
      </c>
      <c r="E4" s="27" t="s">
        <v>14</v>
      </c>
      <c r="F4" s="142" t="s">
        <v>1056</v>
      </c>
    </row>
    <row r="5" spans="1:6" ht="226.15" customHeight="1">
      <c r="A5" s="141">
        <v>2</v>
      </c>
      <c r="B5" s="78" t="s">
        <v>1057</v>
      </c>
      <c r="C5" s="77" t="s">
        <v>1058</v>
      </c>
      <c r="D5" s="152" t="s">
        <v>1055</v>
      </c>
      <c r="E5" s="27" t="s">
        <v>1183</v>
      </c>
      <c r="F5" s="143" t="s">
        <v>1182</v>
      </c>
    </row>
    <row r="6" spans="1:6" ht="255" customHeight="1">
      <c r="A6" s="141">
        <v>3</v>
      </c>
      <c r="B6" s="3" t="s">
        <v>1059</v>
      </c>
      <c r="C6" s="1" t="s">
        <v>129</v>
      </c>
      <c r="D6" s="1" t="s">
        <v>1060</v>
      </c>
      <c r="E6" s="27" t="s">
        <v>14</v>
      </c>
      <c r="F6" s="144" t="s">
        <v>1061</v>
      </c>
    </row>
    <row r="7" spans="1:6" ht="402" customHeight="1">
      <c r="A7" s="141">
        <v>4</v>
      </c>
      <c r="B7" s="3" t="s">
        <v>1062</v>
      </c>
      <c r="C7" s="79" t="s">
        <v>79</v>
      </c>
      <c r="D7" s="79" t="s">
        <v>1060</v>
      </c>
      <c r="E7" s="28" t="s">
        <v>11</v>
      </c>
      <c r="F7" s="145" t="s">
        <v>1063</v>
      </c>
    </row>
    <row r="8" spans="1:6" ht="379.9" customHeight="1">
      <c r="A8" s="141">
        <v>5</v>
      </c>
      <c r="B8" s="3" t="s">
        <v>1064</v>
      </c>
      <c r="C8" s="1" t="s">
        <v>1065</v>
      </c>
      <c r="D8" s="1" t="s">
        <v>131</v>
      </c>
      <c r="E8" s="28" t="s">
        <v>11</v>
      </c>
      <c r="F8" s="144" t="s">
        <v>1066</v>
      </c>
    </row>
    <row r="9" spans="1:6" ht="409.15" customHeight="1">
      <c r="A9" s="141">
        <v>6</v>
      </c>
      <c r="B9" s="3" t="s">
        <v>1067</v>
      </c>
      <c r="C9" s="1" t="s">
        <v>80</v>
      </c>
      <c r="D9" s="80"/>
      <c r="E9" s="28" t="s">
        <v>11</v>
      </c>
      <c r="F9" s="144" t="s">
        <v>1068</v>
      </c>
    </row>
    <row r="10" spans="1:6" s="81" customFormat="1" ht="215.45" customHeight="1">
      <c r="A10" s="146">
        <v>7</v>
      </c>
      <c r="B10" s="78" t="s">
        <v>1069</v>
      </c>
      <c r="C10" s="77" t="s">
        <v>87</v>
      </c>
      <c r="D10" s="1" t="s">
        <v>131</v>
      </c>
      <c r="E10" s="28" t="s">
        <v>11</v>
      </c>
      <c r="F10" s="147" t="s">
        <v>1070</v>
      </c>
    </row>
    <row r="11" spans="1:6" ht="157.15" customHeight="1">
      <c r="A11" s="141">
        <v>8</v>
      </c>
      <c r="B11" s="3" t="s">
        <v>1071</v>
      </c>
      <c r="C11" s="1" t="s">
        <v>87</v>
      </c>
      <c r="D11" s="153" t="s">
        <v>1072</v>
      </c>
      <c r="E11" s="33" t="s">
        <v>1157</v>
      </c>
      <c r="F11" s="147" t="s">
        <v>1073</v>
      </c>
    </row>
    <row r="12" spans="1:6" ht="101.45" customHeight="1">
      <c r="A12" s="141">
        <v>9</v>
      </c>
      <c r="B12" s="3" t="s">
        <v>1074</v>
      </c>
      <c r="C12" s="1" t="s">
        <v>103</v>
      </c>
      <c r="D12" s="1"/>
      <c r="E12" s="28" t="s">
        <v>11</v>
      </c>
      <c r="F12" s="148"/>
    </row>
    <row r="13" spans="1:6" ht="325.89999999999998" customHeight="1">
      <c r="A13" s="141">
        <v>10</v>
      </c>
      <c r="B13" s="8" t="s">
        <v>1075</v>
      </c>
      <c r="C13" s="1" t="s">
        <v>1076</v>
      </c>
      <c r="D13" s="1" t="s">
        <v>1077</v>
      </c>
      <c r="E13" s="28" t="s">
        <v>11</v>
      </c>
      <c r="F13" s="142" t="s">
        <v>1078</v>
      </c>
    </row>
    <row r="14" spans="1:6" ht="141.75">
      <c r="A14" s="141">
        <v>11</v>
      </c>
      <c r="B14" s="3" t="s">
        <v>1079</v>
      </c>
      <c r="C14" s="1" t="s">
        <v>1080</v>
      </c>
      <c r="D14" s="1" t="s">
        <v>227</v>
      </c>
      <c r="E14" s="27" t="s">
        <v>14</v>
      </c>
      <c r="F14" s="142" t="s">
        <v>1081</v>
      </c>
    </row>
    <row r="15" spans="1:6" ht="363" customHeight="1" thickBot="1">
      <c r="A15" s="149">
        <v>12</v>
      </c>
      <c r="B15" s="150" t="s">
        <v>1082</v>
      </c>
      <c r="C15" s="132" t="s">
        <v>1083</v>
      </c>
      <c r="D15" s="132"/>
      <c r="E15" s="28" t="s">
        <v>11</v>
      </c>
      <c r="F15" s="151" t="s">
        <v>1084</v>
      </c>
    </row>
  </sheetData>
  <autoFilter ref="A3:F15"/>
  <mergeCells count="1">
    <mergeCell ref="A1:F1"/>
  </mergeCells>
  <pageMargins left="0.38" right="0.2"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V1004"/>
  <sheetViews>
    <sheetView zoomScale="62" zoomScaleNormal="40" workbookViewId="0">
      <pane ySplit="2" topLeftCell="A44" activePane="bottomLeft" state="frozen"/>
      <selection pane="bottomLeft" activeCell="F51" sqref="F51"/>
    </sheetView>
  </sheetViews>
  <sheetFormatPr defaultColWidth="11.5703125" defaultRowHeight="15.75" customHeight="1"/>
  <cols>
    <col min="1" max="1" width="9.140625" style="58" customWidth="1"/>
    <col min="2" max="2" width="57.85546875" style="58" customWidth="1"/>
    <col min="3" max="4" width="15.5703125" style="58" customWidth="1"/>
    <col min="5" max="5" width="14" style="58" customWidth="1"/>
    <col min="6" max="6" width="41.42578125" style="58" customWidth="1"/>
    <col min="7" max="7" width="14.140625" style="58" customWidth="1"/>
    <col min="8" max="8" width="35.140625" style="58" customWidth="1"/>
    <col min="9" max="9" width="17.85546875" style="58" customWidth="1"/>
    <col min="10" max="10" width="53.7109375" style="58" customWidth="1"/>
    <col min="11" max="12" width="15.7109375" style="58" customWidth="1"/>
    <col min="13" max="16384" width="11.5703125" style="58"/>
  </cols>
  <sheetData>
    <row r="1" spans="1:22" ht="91.15" customHeight="1">
      <c r="A1" s="367" t="s">
        <v>1162</v>
      </c>
      <c r="B1" s="367"/>
      <c r="C1" s="367"/>
      <c r="D1" s="367"/>
      <c r="E1" s="367"/>
      <c r="F1" s="367"/>
      <c r="G1" s="367"/>
      <c r="H1" s="367"/>
      <c r="I1" s="367"/>
      <c r="J1" s="367"/>
      <c r="K1" s="367"/>
      <c r="L1" s="367"/>
      <c r="M1" s="72"/>
      <c r="N1" s="72"/>
    </row>
    <row r="2" spans="1:22" ht="68.650000000000006" customHeight="1">
      <c r="A2" s="154" t="s">
        <v>0</v>
      </c>
      <c r="B2" s="155" t="s">
        <v>1</v>
      </c>
      <c r="C2" s="155" t="s">
        <v>922</v>
      </c>
      <c r="D2" s="155" t="s">
        <v>923</v>
      </c>
      <c r="E2" s="155" t="s">
        <v>130</v>
      </c>
      <c r="F2" s="155" t="s">
        <v>924</v>
      </c>
      <c r="G2" s="155" t="s">
        <v>745</v>
      </c>
      <c r="H2" s="155" t="s">
        <v>925</v>
      </c>
      <c r="I2" s="155" t="s">
        <v>1158</v>
      </c>
      <c r="J2" s="155" t="s">
        <v>1159</v>
      </c>
      <c r="K2" s="155" t="s">
        <v>926</v>
      </c>
      <c r="L2" s="156" t="s">
        <v>927</v>
      </c>
      <c r="M2" s="63"/>
      <c r="N2" s="63"/>
      <c r="O2" s="63"/>
      <c r="P2" s="63"/>
      <c r="Q2" s="63"/>
      <c r="R2" s="63"/>
      <c r="S2" s="63"/>
      <c r="T2" s="63"/>
      <c r="U2" s="63"/>
      <c r="V2" s="63"/>
    </row>
    <row r="3" spans="1:22" ht="37.5">
      <c r="A3" s="157" t="s">
        <v>812</v>
      </c>
      <c r="B3" s="71" t="s">
        <v>928</v>
      </c>
      <c r="C3" s="26"/>
      <c r="D3" s="26"/>
      <c r="E3" s="26"/>
      <c r="F3" s="26"/>
      <c r="G3" s="26"/>
      <c r="H3" s="26"/>
      <c r="I3" s="26"/>
      <c r="J3" s="26"/>
      <c r="K3" s="26"/>
      <c r="L3" s="158"/>
      <c r="M3" s="63"/>
      <c r="N3" s="63"/>
      <c r="O3" s="63"/>
      <c r="P3" s="63"/>
      <c r="Q3" s="63"/>
      <c r="R3" s="63"/>
      <c r="S3" s="63"/>
      <c r="T3" s="63"/>
      <c r="U3" s="63"/>
      <c r="V3" s="63"/>
    </row>
    <row r="4" spans="1:22" ht="18.75">
      <c r="A4" s="159" t="s">
        <v>92</v>
      </c>
      <c r="B4" s="64" t="s">
        <v>929</v>
      </c>
      <c r="C4" s="62"/>
      <c r="D4" s="62"/>
      <c r="E4" s="62"/>
      <c r="F4" s="62"/>
      <c r="G4" s="62"/>
      <c r="H4" s="62"/>
      <c r="I4" s="62"/>
      <c r="J4" s="62"/>
      <c r="K4" s="62"/>
      <c r="L4" s="160"/>
      <c r="M4" s="63"/>
      <c r="N4" s="63"/>
      <c r="O4" s="63"/>
      <c r="P4" s="63"/>
      <c r="Q4" s="63"/>
      <c r="R4" s="63"/>
      <c r="S4" s="63"/>
      <c r="T4" s="63"/>
      <c r="U4" s="63"/>
      <c r="V4" s="63"/>
    </row>
    <row r="5" spans="1:22" ht="281.25">
      <c r="A5" s="161">
        <v>1</v>
      </c>
      <c r="B5" s="65" t="s">
        <v>930</v>
      </c>
      <c r="C5" s="66" t="s">
        <v>931</v>
      </c>
      <c r="D5" s="66" t="s">
        <v>932</v>
      </c>
      <c r="E5" s="66" t="s">
        <v>933</v>
      </c>
      <c r="F5" s="67" t="s">
        <v>934</v>
      </c>
      <c r="G5" s="66" t="s">
        <v>935</v>
      </c>
      <c r="H5" s="73" t="s">
        <v>936</v>
      </c>
      <c r="I5" s="27" t="s">
        <v>14</v>
      </c>
      <c r="J5" s="67" t="s">
        <v>1138</v>
      </c>
      <c r="K5" s="66"/>
      <c r="L5" s="162"/>
      <c r="M5" s="63"/>
      <c r="N5" s="63"/>
      <c r="O5" s="63"/>
      <c r="P5" s="63"/>
      <c r="Q5" s="63"/>
      <c r="R5" s="63"/>
      <c r="S5" s="63"/>
      <c r="T5" s="63"/>
      <c r="U5" s="63"/>
      <c r="V5" s="63"/>
    </row>
    <row r="6" spans="1:22" ht="243.75">
      <c r="A6" s="161">
        <v>2</v>
      </c>
      <c r="B6" s="68" t="s">
        <v>937</v>
      </c>
      <c r="C6" s="66" t="s">
        <v>79</v>
      </c>
      <c r="D6" s="66" t="s">
        <v>79</v>
      </c>
      <c r="E6" s="66" t="s">
        <v>938</v>
      </c>
      <c r="F6" s="67" t="s">
        <v>939</v>
      </c>
      <c r="G6" s="66" t="s">
        <v>935</v>
      </c>
      <c r="H6" s="73" t="s">
        <v>940</v>
      </c>
      <c r="I6" s="28" t="s">
        <v>11</v>
      </c>
      <c r="J6" s="67" t="s">
        <v>1139</v>
      </c>
      <c r="K6" s="66"/>
      <c r="L6" s="162"/>
      <c r="M6" s="63"/>
      <c r="N6" s="63"/>
      <c r="O6" s="63"/>
      <c r="P6" s="63"/>
      <c r="Q6" s="63"/>
      <c r="R6" s="63"/>
      <c r="S6" s="63"/>
      <c r="T6" s="63"/>
      <c r="U6" s="63"/>
      <c r="V6" s="63"/>
    </row>
    <row r="7" spans="1:22" ht="206.25">
      <c r="A7" s="161">
        <v>3</v>
      </c>
      <c r="B7" s="68" t="s">
        <v>724</v>
      </c>
      <c r="C7" s="66" t="s">
        <v>88</v>
      </c>
      <c r="D7" s="66" t="s">
        <v>941</v>
      </c>
      <c r="E7" s="66"/>
      <c r="F7" s="66" t="s">
        <v>942</v>
      </c>
      <c r="G7" s="66" t="s">
        <v>935</v>
      </c>
      <c r="H7" s="74" t="s">
        <v>943</v>
      </c>
      <c r="I7" s="28" t="s">
        <v>11</v>
      </c>
      <c r="J7" s="69" t="s">
        <v>1140</v>
      </c>
      <c r="K7" s="68"/>
      <c r="L7" s="163"/>
      <c r="M7" s="63"/>
      <c r="N7" s="63"/>
      <c r="O7" s="63"/>
      <c r="P7" s="63"/>
      <c r="Q7" s="63"/>
      <c r="R7" s="63"/>
      <c r="S7" s="63"/>
      <c r="T7" s="63"/>
      <c r="U7" s="63"/>
      <c r="V7" s="63"/>
    </row>
    <row r="8" spans="1:22" ht="300">
      <c r="A8" s="161">
        <v>4</v>
      </c>
      <c r="B8" s="68" t="s">
        <v>944</v>
      </c>
      <c r="C8" s="66" t="s">
        <v>88</v>
      </c>
      <c r="D8" s="66" t="s">
        <v>941</v>
      </c>
      <c r="E8" s="66"/>
      <c r="F8" s="67" t="s">
        <v>945</v>
      </c>
      <c r="G8" s="66" t="s">
        <v>935</v>
      </c>
      <c r="H8" s="74" t="s">
        <v>946</v>
      </c>
      <c r="I8" s="28" t="s">
        <v>11</v>
      </c>
      <c r="J8" s="67" t="s">
        <v>1141</v>
      </c>
      <c r="K8" s="66"/>
      <c r="L8" s="162"/>
      <c r="M8" s="63"/>
      <c r="N8" s="63"/>
      <c r="O8" s="63"/>
      <c r="P8" s="63"/>
      <c r="Q8" s="63"/>
      <c r="R8" s="63"/>
      <c r="S8" s="63"/>
      <c r="T8" s="63"/>
      <c r="U8" s="63"/>
      <c r="V8" s="63"/>
    </row>
    <row r="9" spans="1:22" ht="18.75">
      <c r="A9" s="159" t="s">
        <v>96</v>
      </c>
      <c r="B9" s="64" t="s">
        <v>947</v>
      </c>
      <c r="C9" s="66"/>
      <c r="D9" s="66"/>
      <c r="E9" s="66"/>
      <c r="F9" s="66"/>
      <c r="G9" s="66"/>
      <c r="H9" s="74"/>
      <c r="I9" s="74"/>
      <c r="J9" s="66"/>
      <c r="K9" s="66"/>
      <c r="L9" s="162"/>
      <c r="M9" s="63"/>
      <c r="N9" s="63"/>
      <c r="O9" s="63"/>
      <c r="P9" s="63"/>
      <c r="Q9" s="63"/>
      <c r="R9" s="63"/>
      <c r="S9" s="63"/>
      <c r="T9" s="63"/>
      <c r="U9" s="63"/>
      <c r="V9" s="63"/>
    </row>
    <row r="10" spans="1:22" ht="93.75">
      <c r="A10" s="161">
        <v>5</v>
      </c>
      <c r="B10" s="68" t="s">
        <v>948</v>
      </c>
      <c r="C10" s="66" t="s">
        <v>88</v>
      </c>
      <c r="D10" s="66" t="s">
        <v>949</v>
      </c>
      <c r="E10" s="66" t="s">
        <v>79</v>
      </c>
      <c r="F10" s="66" t="s">
        <v>950</v>
      </c>
      <c r="G10" s="66" t="s">
        <v>935</v>
      </c>
      <c r="H10" s="75">
        <v>46356</v>
      </c>
      <c r="I10" s="27" t="s">
        <v>14</v>
      </c>
      <c r="J10" s="69" t="s">
        <v>1142</v>
      </c>
      <c r="K10" s="66"/>
      <c r="L10" s="162"/>
      <c r="M10" s="63"/>
      <c r="N10" s="63"/>
      <c r="O10" s="63"/>
      <c r="P10" s="63"/>
      <c r="Q10" s="63"/>
      <c r="R10" s="63"/>
      <c r="S10" s="63"/>
      <c r="T10" s="63"/>
      <c r="U10" s="63"/>
      <c r="V10" s="63"/>
    </row>
    <row r="11" spans="1:22" ht="112.5">
      <c r="A11" s="161">
        <v>6</v>
      </c>
      <c r="B11" s="66" t="s">
        <v>951</v>
      </c>
      <c r="C11" s="66" t="s">
        <v>952</v>
      </c>
      <c r="D11" s="66" t="s">
        <v>952</v>
      </c>
      <c r="E11" s="66" t="s">
        <v>438</v>
      </c>
      <c r="F11" s="66" t="s">
        <v>953</v>
      </c>
      <c r="G11" s="66" t="s">
        <v>935</v>
      </c>
      <c r="H11" s="74" t="s">
        <v>954</v>
      </c>
      <c r="I11" s="28" t="s">
        <v>11</v>
      </c>
      <c r="J11" s="66"/>
      <c r="K11" s="66"/>
      <c r="L11" s="162"/>
      <c r="M11" s="63"/>
      <c r="N11" s="63"/>
      <c r="O11" s="63"/>
      <c r="P11" s="63"/>
      <c r="Q11" s="63"/>
      <c r="R11" s="63"/>
      <c r="S11" s="63"/>
      <c r="T11" s="63"/>
      <c r="U11" s="63"/>
      <c r="V11" s="63"/>
    </row>
    <row r="12" spans="1:22" ht="18.75">
      <c r="A12" s="159" t="s">
        <v>99</v>
      </c>
      <c r="B12" s="64" t="s">
        <v>955</v>
      </c>
      <c r="C12" s="66"/>
      <c r="D12" s="66"/>
      <c r="E12" s="66"/>
      <c r="F12" s="66"/>
      <c r="G12" s="66"/>
      <c r="H12" s="75"/>
      <c r="I12" s="75"/>
      <c r="J12" s="66"/>
      <c r="K12" s="66"/>
      <c r="L12" s="162"/>
      <c r="M12" s="63"/>
      <c r="N12" s="63"/>
      <c r="O12" s="63"/>
      <c r="P12" s="63"/>
      <c r="Q12" s="63"/>
      <c r="R12" s="63"/>
      <c r="S12" s="63"/>
      <c r="T12" s="63"/>
      <c r="U12" s="63"/>
      <c r="V12" s="63"/>
    </row>
    <row r="13" spans="1:22" ht="206.25">
      <c r="A13" s="159">
        <v>7</v>
      </c>
      <c r="B13" s="68" t="s">
        <v>956</v>
      </c>
      <c r="C13" s="66" t="s">
        <v>282</v>
      </c>
      <c r="D13" s="66" t="s">
        <v>949</v>
      </c>
      <c r="E13" s="66" t="s">
        <v>79</v>
      </c>
      <c r="F13" s="66" t="s">
        <v>957</v>
      </c>
      <c r="G13" s="66" t="s">
        <v>935</v>
      </c>
      <c r="H13" s="73" t="s">
        <v>958</v>
      </c>
      <c r="I13" s="28" t="s">
        <v>11</v>
      </c>
      <c r="J13" s="69" t="s">
        <v>1143</v>
      </c>
      <c r="K13" s="66"/>
      <c r="L13" s="162"/>
      <c r="M13" s="63"/>
      <c r="N13" s="63"/>
      <c r="O13" s="63"/>
      <c r="P13" s="63"/>
      <c r="Q13" s="63"/>
      <c r="R13" s="63"/>
      <c r="S13" s="63"/>
      <c r="T13" s="63"/>
      <c r="U13" s="63"/>
      <c r="V13" s="63"/>
    </row>
    <row r="14" spans="1:22" ht="18.75">
      <c r="A14" s="159" t="s">
        <v>177</v>
      </c>
      <c r="B14" s="64" t="s">
        <v>959</v>
      </c>
      <c r="C14" s="66"/>
      <c r="D14" s="66"/>
      <c r="E14" s="66"/>
      <c r="F14" s="66"/>
      <c r="G14" s="66"/>
      <c r="H14" s="74"/>
      <c r="I14" s="74"/>
      <c r="J14" s="66"/>
      <c r="K14" s="66"/>
      <c r="L14" s="162"/>
      <c r="M14" s="63"/>
      <c r="N14" s="63"/>
      <c r="O14" s="63"/>
      <c r="P14" s="63"/>
      <c r="Q14" s="63"/>
      <c r="R14" s="63"/>
      <c r="S14" s="63"/>
      <c r="T14" s="63"/>
      <c r="U14" s="63"/>
      <c r="V14" s="63"/>
    </row>
    <row r="15" spans="1:22" ht="409.5">
      <c r="A15" s="161">
        <v>8</v>
      </c>
      <c r="B15" s="65" t="s">
        <v>726</v>
      </c>
      <c r="C15" s="66" t="s">
        <v>949</v>
      </c>
      <c r="D15" s="66" t="s">
        <v>949</v>
      </c>
      <c r="E15" s="66" t="s">
        <v>960</v>
      </c>
      <c r="F15" s="66" t="s">
        <v>734</v>
      </c>
      <c r="G15" s="66" t="s">
        <v>935</v>
      </c>
      <c r="H15" s="75">
        <v>46249</v>
      </c>
      <c r="I15" s="27" t="s">
        <v>14</v>
      </c>
      <c r="J15" s="66" t="s">
        <v>1144</v>
      </c>
      <c r="K15" s="66"/>
      <c r="L15" s="162"/>
      <c r="M15" s="63"/>
      <c r="N15" s="63"/>
      <c r="O15" s="63"/>
      <c r="P15" s="63"/>
      <c r="Q15" s="63"/>
      <c r="R15" s="63"/>
      <c r="S15" s="63"/>
      <c r="T15" s="63"/>
      <c r="U15" s="63"/>
      <c r="V15" s="63"/>
    </row>
    <row r="16" spans="1:22" ht="46.9" customHeight="1">
      <c r="A16" s="157" t="s">
        <v>815</v>
      </c>
      <c r="B16" s="71" t="s">
        <v>961</v>
      </c>
      <c r="C16" s="26"/>
      <c r="D16" s="26"/>
      <c r="E16" s="26"/>
      <c r="F16" s="26"/>
      <c r="G16" s="26"/>
      <c r="H16" s="26"/>
      <c r="I16" s="26"/>
      <c r="J16" s="26"/>
      <c r="K16" s="26"/>
      <c r="L16" s="158"/>
      <c r="M16" s="63"/>
      <c r="N16" s="63"/>
      <c r="O16" s="63"/>
      <c r="P16" s="63"/>
      <c r="Q16" s="63"/>
      <c r="R16" s="63"/>
      <c r="S16" s="63"/>
      <c r="T16" s="63"/>
      <c r="U16" s="63"/>
      <c r="V16" s="63"/>
    </row>
    <row r="17" spans="1:22" ht="41.45" customHeight="1">
      <c r="A17" s="159" t="s">
        <v>92</v>
      </c>
      <c r="B17" s="64" t="s">
        <v>962</v>
      </c>
      <c r="C17" s="66"/>
      <c r="D17" s="66"/>
      <c r="E17" s="66"/>
      <c r="F17" s="66"/>
      <c r="G17" s="66"/>
      <c r="H17" s="75"/>
      <c r="I17" s="75"/>
      <c r="J17" s="66"/>
      <c r="K17" s="66"/>
      <c r="L17" s="162"/>
      <c r="M17" s="63"/>
      <c r="N17" s="63"/>
      <c r="O17" s="63"/>
      <c r="P17" s="63"/>
      <c r="Q17" s="63"/>
      <c r="R17" s="63"/>
      <c r="S17" s="63"/>
      <c r="T17" s="63"/>
      <c r="U17" s="63"/>
      <c r="V17" s="63"/>
    </row>
    <row r="18" spans="1:22" ht="86.45" customHeight="1">
      <c r="A18" s="161">
        <v>1</v>
      </c>
      <c r="B18" s="68" t="s">
        <v>963</v>
      </c>
      <c r="C18" s="68" t="s">
        <v>964</v>
      </c>
      <c r="D18" s="68" t="s">
        <v>964</v>
      </c>
      <c r="E18" s="66"/>
      <c r="F18" s="66" t="s">
        <v>965</v>
      </c>
      <c r="G18" s="66" t="s">
        <v>935</v>
      </c>
      <c r="H18" s="75">
        <v>46356</v>
      </c>
      <c r="I18" s="28" t="s">
        <v>11</v>
      </c>
      <c r="J18" s="66"/>
      <c r="K18" s="66"/>
      <c r="L18" s="162"/>
      <c r="M18" s="63"/>
      <c r="N18" s="63"/>
      <c r="O18" s="63"/>
      <c r="P18" s="63"/>
      <c r="Q18" s="63"/>
      <c r="R18" s="63"/>
      <c r="S18" s="63"/>
      <c r="T18" s="63"/>
      <c r="U18" s="63"/>
      <c r="V18" s="63"/>
    </row>
    <row r="19" spans="1:22" ht="337.5">
      <c r="A19" s="161">
        <v>2</v>
      </c>
      <c r="B19" s="68" t="s">
        <v>966</v>
      </c>
      <c r="C19" s="66" t="s">
        <v>229</v>
      </c>
      <c r="D19" s="66" t="s">
        <v>967</v>
      </c>
      <c r="E19" s="66"/>
      <c r="F19" s="66" t="s">
        <v>968</v>
      </c>
      <c r="G19" s="66" t="s">
        <v>935</v>
      </c>
      <c r="H19" s="74" t="s">
        <v>969</v>
      </c>
      <c r="I19" s="27" t="s">
        <v>14</v>
      </c>
      <c r="J19" s="66" t="s">
        <v>1145</v>
      </c>
      <c r="K19" s="66"/>
      <c r="L19" s="162"/>
      <c r="M19" s="63"/>
      <c r="N19" s="63"/>
      <c r="O19" s="63"/>
      <c r="P19" s="63"/>
      <c r="Q19" s="63"/>
      <c r="R19" s="63"/>
      <c r="S19" s="63"/>
      <c r="T19" s="63"/>
      <c r="U19" s="63"/>
      <c r="V19" s="63"/>
    </row>
    <row r="20" spans="1:22" ht="27" customHeight="1">
      <c r="A20" s="159" t="s">
        <v>96</v>
      </c>
      <c r="B20" s="64" t="s">
        <v>929</v>
      </c>
      <c r="C20" s="66"/>
      <c r="D20" s="66"/>
      <c r="E20" s="66"/>
      <c r="F20" s="66"/>
      <c r="G20" s="66"/>
      <c r="H20" s="75"/>
      <c r="I20" s="75"/>
      <c r="J20" s="66"/>
      <c r="K20" s="66"/>
      <c r="L20" s="162"/>
      <c r="M20" s="63"/>
      <c r="N20" s="63"/>
      <c r="O20" s="63"/>
      <c r="P20" s="63"/>
      <c r="Q20" s="63"/>
      <c r="R20" s="63"/>
      <c r="S20" s="63"/>
      <c r="T20" s="63"/>
      <c r="U20" s="63"/>
      <c r="V20" s="63"/>
    </row>
    <row r="21" spans="1:22" ht="69.599999999999994" customHeight="1">
      <c r="A21" s="161">
        <v>3</v>
      </c>
      <c r="B21" s="68" t="s">
        <v>970</v>
      </c>
      <c r="C21" s="66" t="s">
        <v>103</v>
      </c>
      <c r="D21" s="66" t="s">
        <v>103</v>
      </c>
      <c r="E21" s="66"/>
      <c r="F21" s="66" t="s">
        <v>971</v>
      </c>
      <c r="G21" s="66" t="s">
        <v>935</v>
      </c>
      <c r="H21" s="74" t="s">
        <v>972</v>
      </c>
      <c r="I21" s="28" t="s">
        <v>11</v>
      </c>
      <c r="J21" s="66"/>
      <c r="K21" s="66"/>
      <c r="L21" s="162"/>
      <c r="M21" s="63"/>
      <c r="N21" s="63"/>
      <c r="O21" s="63"/>
      <c r="P21" s="63"/>
      <c r="Q21" s="63"/>
      <c r="R21" s="63"/>
      <c r="S21" s="63"/>
      <c r="T21" s="63"/>
      <c r="U21" s="63"/>
      <c r="V21" s="63"/>
    </row>
    <row r="22" spans="1:22" ht="168.75">
      <c r="A22" s="161">
        <v>4</v>
      </c>
      <c r="B22" s="68" t="s">
        <v>973</v>
      </c>
      <c r="C22" s="66" t="s">
        <v>974</v>
      </c>
      <c r="D22" s="66" t="s">
        <v>974</v>
      </c>
      <c r="E22" s="66"/>
      <c r="F22" s="66" t="s">
        <v>975</v>
      </c>
      <c r="G22" s="66" t="s">
        <v>935</v>
      </c>
      <c r="H22" s="74" t="s">
        <v>976</v>
      </c>
      <c r="I22" s="28" t="s">
        <v>11</v>
      </c>
      <c r="J22" s="66"/>
      <c r="K22" s="66"/>
      <c r="L22" s="162"/>
      <c r="M22" s="63"/>
      <c r="N22" s="63"/>
      <c r="O22" s="63"/>
      <c r="P22" s="63"/>
      <c r="Q22" s="63"/>
      <c r="R22" s="63"/>
      <c r="S22" s="63"/>
      <c r="T22" s="63"/>
      <c r="U22" s="63"/>
      <c r="V22" s="63"/>
    </row>
    <row r="23" spans="1:22" ht="75">
      <c r="A23" s="161">
        <v>5</v>
      </c>
      <c r="B23" s="68" t="s">
        <v>977</v>
      </c>
      <c r="C23" s="66" t="s">
        <v>79</v>
      </c>
      <c r="D23" s="66" t="s">
        <v>79</v>
      </c>
      <c r="E23" s="66"/>
      <c r="F23" s="66" t="s">
        <v>978</v>
      </c>
      <c r="G23" s="66" t="s">
        <v>935</v>
      </c>
      <c r="H23" s="74" t="s">
        <v>979</v>
      </c>
      <c r="I23" s="28" t="s">
        <v>11</v>
      </c>
      <c r="J23" s="66" t="s">
        <v>1146</v>
      </c>
      <c r="K23" s="66"/>
      <c r="L23" s="162"/>
      <c r="M23" s="63"/>
      <c r="N23" s="63"/>
      <c r="O23" s="63"/>
      <c r="P23" s="63"/>
      <c r="Q23" s="63"/>
      <c r="R23" s="63"/>
      <c r="S23" s="63"/>
      <c r="T23" s="63"/>
      <c r="U23" s="63"/>
      <c r="V23" s="63"/>
    </row>
    <row r="24" spans="1:22" ht="281.25">
      <c r="A24" s="161">
        <v>6</v>
      </c>
      <c r="B24" s="68" t="s">
        <v>980</v>
      </c>
      <c r="C24" s="66" t="s">
        <v>88</v>
      </c>
      <c r="D24" s="66" t="s">
        <v>88</v>
      </c>
      <c r="E24" s="66" t="s">
        <v>981</v>
      </c>
      <c r="F24" s="66" t="s">
        <v>982</v>
      </c>
      <c r="G24" s="66" t="s">
        <v>935</v>
      </c>
      <c r="H24" s="74" t="s">
        <v>983</v>
      </c>
      <c r="I24" s="28" t="s">
        <v>11</v>
      </c>
      <c r="J24" s="67" t="s">
        <v>1147</v>
      </c>
      <c r="K24" s="66"/>
      <c r="L24" s="162"/>
      <c r="M24" s="63"/>
      <c r="N24" s="63"/>
      <c r="O24" s="63"/>
      <c r="P24" s="63"/>
      <c r="Q24" s="63"/>
      <c r="R24" s="63"/>
      <c r="S24" s="63"/>
      <c r="T24" s="63"/>
      <c r="U24" s="63"/>
      <c r="V24" s="63"/>
    </row>
    <row r="25" spans="1:22" ht="168.75">
      <c r="A25" s="161">
        <v>7</v>
      </c>
      <c r="B25" s="68" t="s">
        <v>984</v>
      </c>
      <c r="C25" s="66" t="s">
        <v>88</v>
      </c>
      <c r="D25" s="66" t="s">
        <v>88</v>
      </c>
      <c r="E25" s="66"/>
      <c r="F25" s="66" t="s">
        <v>985</v>
      </c>
      <c r="G25" s="66" t="s">
        <v>935</v>
      </c>
      <c r="H25" s="74" t="s">
        <v>1052</v>
      </c>
      <c r="I25" s="28" t="s">
        <v>11</v>
      </c>
      <c r="J25" s="66" t="s">
        <v>1148</v>
      </c>
      <c r="K25" s="66"/>
      <c r="L25" s="162"/>
      <c r="M25" s="63"/>
      <c r="N25" s="63"/>
      <c r="O25" s="63"/>
      <c r="P25" s="63"/>
      <c r="Q25" s="63"/>
      <c r="R25" s="63"/>
      <c r="S25" s="63"/>
      <c r="T25" s="63"/>
      <c r="U25" s="63"/>
      <c r="V25" s="63"/>
    </row>
    <row r="26" spans="1:22" ht="30" customHeight="1">
      <c r="A26" s="159" t="s">
        <v>99</v>
      </c>
      <c r="B26" s="64" t="s">
        <v>947</v>
      </c>
      <c r="C26" s="66"/>
      <c r="D26" s="66"/>
      <c r="E26" s="66"/>
      <c r="F26" s="66"/>
      <c r="G26" s="66"/>
      <c r="H26" s="75"/>
      <c r="I26" s="75"/>
      <c r="J26" s="66"/>
      <c r="K26" s="66"/>
      <c r="L26" s="162"/>
      <c r="M26" s="63"/>
      <c r="N26" s="63"/>
      <c r="O26" s="63"/>
      <c r="P26" s="63"/>
      <c r="Q26" s="63"/>
      <c r="R26" s="63"/>
      <c r="S26" s="63"/>
      <c r="T26" s="63"/>
      <c r="U26" s="63"/>
      <c r="V26" s="63"/>
    </row>
    <row r="27" spans="1:22" ht="139.9" customHeight="1">
      <c r="A27" s="161">
        <v>8</v>
      </c>
      <c r="B27" s="68" t="s">
        <v>986</v>
      </c>
      <c r="C27" s="66" t="s">
        <v>987</v>
      </c>
      <c r="D27" s="66" t="s">
        <v>987</v>
      </c>
      <c r="E27" s="66"/>
      <c r="F27" s="67" t="s">
        <v>988</v>
      </c>
      <c r="G27" s="66" t="s">
        <v>935</v>
      </c>
      <c r="H27" s="74" t="s">
        <v>989</v>
      </c>
      <c r="I27" s="28" t="s">
        <v>11</v>
      </c>
      <c r="J27" s="66"/>
      <c r="K27" s="66"/>
      <c r="L27" s="162"/>
      <c r="M27" s="63"/>
      <c r="N27" s="63"/>
      <c r="O27" s="63"/>
      <c r="P27" s="63"/>
      <c r="Q27" s="63"/>
      <c r="R27" s="63"/>
      <c r="S27" s="63"/>
      <c r="T27" s="63"/>
      <c r="U27" s="63"/>
      <c r="V27" s="63"/>
    </row>
    <row r="28" spans="1:22" ht="179.45" customHeight="1">
      <c r="A28" s="161">
        <v>9</v>
      </c>
      <c r="B28" s="68" t="s">
        <v>990</v>
      </c>
      <c r="C28" s="66" t="s">
        <v>987</v>
      </c>
      <c r="D28" s="66" t="s">
        <v>987</v>
      </c>
      <c r="E28" s="66"/>
      <c r="F28" s="67" t="s">
        <v>991</v>
      </c>
      <c r="G28" s="66" t="s">
        <v>935</v>
      </c>
      <c r="H28" s="74" t="s">
        <v>989</v>
      </c>
      <c r="I28" s="28" t="s">
        <v>11</v>
      </c>
      <c r="J28" s="66"/>
      <c r="K28" s="66"/>
      <c r="L28" s="162"/>
      <c r="M28" s="63"/>
      <c r="N28" s="63"/>
      <c r="O28" s="63"/>
      <c r="P28" s="63"/>
      <c r="Q28" s="63"/>
      <c r="R28" s="63"/>
      <c r="S28" s="63"/>
      <c r="T28" s="63"/>
      <c r="U28" s="63"/>
      <c r="V28" s="63"/>
    </row>
    <row r="29" spans="1:22" ht="171" customHeight="1">
      <c r="A29" s="161">
        <v>10</v>
      </c>
      <c r="B29" s="68" t="s">
        <v>992</v>
      </c>
      <c r="C29" s="66" t="s">
        <v>105</v>
      </c>
      <c r="D29" s="66" t="s">
        <v>949</v>
      </c>
      <c r="E29" s="66" t="s">
        <v>79</v>
      </c>
      <c r="F29" s="66" t="s">
        <v>993</v>
      </c>
      <c r="G29" s="66" t="s">
        <v>935</v>
      </c>
      <c r="H29" s="74" t="s">
        <v>994</v>
      </c>
      <c r="I29" s="28" t="s">
        <v>11</v>
      </c>
      <c r="J29" s="67" t="s">
        <v>1149</v>
      </c>
      <c r="K29" s="66"/>
      <c r="L29" s="162"/>
      <c r="M29" s="63"/>
      <c r="N29" s="63"/>
      <c r="O29" s="63"/>
      <c r="P29" s="63"/>
      <c r="Q29" s="63"/>
      <c r="R29" s="63"/>
      <c r="S29" s="63"/>
      <c r="T29" s="63"/>
      <c r="U29" s="63"/>
      <c r="V29" s="63"/>
    </row>
    <row r="30" spans="1:22" ht="86.45" customHeight="1">
      <c r="A30" s="161">
        <v>11</v>
      </c>
      <c r="B30" s="68" t="s">
        <v>995</v>
      </c>
      <c r="C30" s="66" t="s">
        <v>996</v>
      </c>
      <c r="D30" s="66" t="s">
        <v>996</v>
      </c>
      <c r="E30" s="66"/>
      <c r="F30" s="66" t="s">
        <v>997</v>
      </c>
      <c r="G30" s="66" t="s">
        <v>935</v>
      </c>
      <c r="H30" s="74" t="s">
        <v>998</v>
      </c>
      <c r="I30" s="28" t="s">
        <v>11</v>
      </c>
      <c r="J30" s="66"/>
      <c r="K30" s="66"/>
      <c r="L30" s="162"/>
      <c r="M30" s="63"/>
      <c r="N30" s="63"/>
      <c r="O30" s="63"/>
      <c r="P30" s="63"/>
      <c r="Q30" s="63"/>
      <c r="R30" s="63"/>
      <c r="S30" s="63"/>
      <c r="T30" s="63"/>
      <c r="U30" s="63"/>
      <c r="V30" s="63"/>
    </row>
    <row r="31" spans="1:22" ht="18.75">
      <c r="A31" s="159" t="s">
        <v>177</v>
      </c>
      <c r="B31" s="64" t="s">
        <v>999</v>
      </c>
      <c r="C31" s="66"/>
      <c r="D31" s="66"/>
      <c r="E31" s="66"/>
      <c r="F31" s="66"/>
      <c r="G31" s="66"/>
      <c r="H31" s="75"/>
      <c r="I31" s="75"/>
      <c r="J31" s="66"/>
      <c r="K31" s="66"/>
      <c r="L31" s="162"/>
      <c r="M31" s="63"/>
      <c r="N31" s="63"/>
      <c r="O31" s="63"/>
      <c r="P31" s="63"/>
      <c r="Q31" s="63"/>
      <c r="R31" s="63"/>
      <c r="S31" s="63"/>
      <c r="T31" s="63"/>
      <c r="U31" s="63"/>
      <c r="V31" s="63"/>
    </row>
    <row r="32" spans="1:22" ht="300">
      <c r="A32" s="161">
        <v>12</v>
      </c>
      <c r="B32" s="68" t="s">
        <v>1000</v>
      </c>
      <c r="C32" s="66" t="s">
        <v>1001</v>
      </c>
      <c r="D32" s="66" t="s">
        <v>1001</v>
      </c>
      <c r="E32" s="66"/>
      <c r="F32" s="66" t="s">
        <v>1002</v>
      </c>
      <c r="G32" s="66" t="s">
        <v>935</v>
      </c>
      <c r="H32" s="74" t="s">
        <v>1003</v>
      </c>
      <c r="I32" s="28" t="s">
        <v>11</v>
      </c>
      <c r="J32" s="66"/>
      <c r="K32" s="66"/>
      <c r="L32" s="162"/>
      <c r="M32" s="63"/>
      <c r="N32" s="63"/>
      <c r="O32" s="63"/>
      <c r="P32" s="63"/>
      <c r="Q32" s="63"/>
      <c r="R32" s="63"/>
      <c r="S32" s="63"/>
      <c r="T32" s="63"/>
      <c r="U32" s="63"/>
      <c r="V32" s="63"/>
    </row>
    <row r="33" spans="1:22" ht="168.75">
      <c r="A33" s="161">
        <v>13</v>
      </c>
      <c r="B33" s="68" t="s">
        <v>1004</v>
      </c>
      <c r="C33" s="66" t="s">
        <v>79</v>
      </c>
      <c r="D33" s="66" t="s">
        <v>79</v>
      </c>
      <c r="E33" s="66" t="s">
        <v>1005</v>
      </c>
      <c r="F33" s="66" t="s">
        <v>1006</v>
      </c>
      <c r="G33" s="66" t="s">
        <v>935</v>
      </c>
      <c r="H33" s="74" t="s">
        <v>983</v>
      </c>
      <c r="I33" s="28" t="s">
        <v>11</v>
      </c>
      <c r="J33" s="66"/>
      <c r="K33" s="66"/>
      <c r="L33" s="162"/>
      <c r="M33" s="63"/>
      <c r="N33" s="63"/>
      <c r="O33" s="63"/>
      <c r="P33" s="63"/>
      <c r="Q33" s="63"/>
      <c r="R33" s="63"/>
      <c r="S33" s="63"/>
      <c r="T33" s="63"/>
      <c r="U33" s="63"/>
      <c r="V33" s="63"/>
    </row>
    <row r="34" spans="1:22" ht="131.25">
      <c r="A34" s="161">
        <v>14</v>
      </c>
      <c r="B34" s="66" t="s">
        <v>1007</v>
      </c>
      <c r="C34" s="66" t="s">
        <v>79</v>
      </c>
      <c r="D34" s="66" t="s">
        <v>79</v>
      </c>
      <c r="E34" s="66"/>
      <c r="F34" s="70" t="s">
        <v>1008</v>
      </c>
      <c r="G34" s="66" t="s">
        <v>935</v>
      </c>
      <c r="H34" s="74" t="s">
        <v>979</v>
      </c>
      <c r="I34" s="28" t="s">
        <v>11</v>
      </c>
      <c r="J34" s="66"/>
      <c r="K34" s="66"/>
      <c r="L34" s="162"/>
      <c r="M34" s="63"/>
      <c r="N34" s="63"/>
      <c r="O34" s="63"/>
      <c r="P34" s="63"/>
      <c r="Q34" s="63"/>
      <c r="R34" s="63"/>
      <c r="S34" s="63"/>
      <c r="T34" s="63"/>
      <c r="U34" s="63"/>
      <c r="V34" s="63"/>
    </row>
    <row r="35" spans="1:22" ht="18.75">
      <c r="A35" s="159" t="s">
        <v>180</v>
      </c>
      <c r="B35" s="64" t="s">
        <v>955</v>
      </c>
      <c r="C35" s="66"/>
      <c r="D35" s="66"/>
      <c r="E35" s="66"/>
      <c r="F35" s="66"/>
      <c r="G35" s="66"/>
      <c r="H35" s="75"/>
      <c r="I35" s="75"/>
      <c r="J35" s="66"/>
      <c r="K35" s="66"/>
      <c r="L35" s="162"/>
      <c r="M35" s="63"/>
      <c r="N35" s="63"/>
      <c r="O35" s="63"/>
      <c r="P35" s="63"/>
      <c r="Q35" s="63"/>
      <c r="R35" s="63"/>
      <c r="S35" s="63"/>
      <c r="T35" s="63"/>
      <c r="U35" s="63"/>
      <c r="V35" s="63"/>
    </row>
    <row r="36" spans="1:22" ht="93.75">
      <c r="A36" s="161">
        <v>15</v>
      </c>
      <c r="B36" s="68" t="s">
        <v>1009</v>
      </c>
      <c r="C36" s="66" t="s">
        <v>282</v>
      </c>
      <c r="D36" s="66" t="s">
        <v>949</v>
      </c>
      <c r="E36" s="66"/>
      <c r="F36" s="66" t="s">
        <v>1010</v>
      </c>
      <c r="G36" s="66" t="s">
        <v>935</v>
      </c>
      <c r="H36" s="74" t="s">
        <v>969</v>
      </c>
      <c r="I36" s="28" t="s">
        <v>11</v>
      </c>
      <c r="J36" s="66" t="s">
        <v>1150</v>
      </c>
      <c r="K36" s="66"/>
      <c r="L36" s="162"/>
      <c r="M36" s="63"/>
      <c r="N36" s="63"/>
      <c r="O36" s="63"/>
      <c r="P36" s="63"/>
      <c r="Q36" s="63"/>
      <c r="R36" s="63"/>
      <c r="S36" s="63"/>
      <c r="T36" s="63"/>
      <c r="U36" s="63"/>
      <c r="V36" s="63"/>
    </row>
    <row r="37" spans="1:22" ht="131.25">
      <c r="A37" s="161">
        <v>16</v>
      </c>
      <c r="B37" s="68" t="s">
        <v>1011</v>
      </c>
      <c r="C37" s="66" t="s">
        <v>282</v>
      </c>
      <c r="D37" s="66" t="s">
        <v>1012</v>
      </c>
      <c r="E37" s="66"/>
      <c r="F37" s="66" t="s">
        <v>1013</v>
      </c>
      <c r="G37" s="66" t="s">
        <v>935</v>
      </c>
      <c r="H37" s="74" t="s">
        <v>1014</v>
      </c>
      <c r="I37" s="28" t="s">
        <v>11</v>
      </c>
      <c r="J37" s="66" t="s">
        <v>1151</v>
      </c>
      <c r="K37" s="66"/>
      <c r="L37" s="162"/>
      <c r="M37" s="63"/>
      <c r="N37" s="63"/>
      <c r="O37" s="63"/>
      <c r="P37" s="63"/>
      <c r="Q37" s="63"/>
      <c r="R37" s="63"/>
      <c r="S37" s="63"/>
      <c r="T37" s="63"/>
      <c r="U37" s="63"/>
      <c r="V37" s="63"/>
    </row>
    <row r="38" spans="1:22" ht="300">
      <c r="A38" s="161">
        <v>17</v>
      </c>
      <c r="B38" s="66" t="s">
        <v>1015</v>
      </c>
      <c r="C38" s="66" t="s">
        <v>1016</v>
      </c>
      <c r="D38" s="66" t="s">
        <v>1016</v>
      </c>
      <c r="E38" s="66"/>
      <c r="F38" s="66" t="s">
        <v>1017</v>
      </c>
      <c r="G38" s="66" t="s">
        <v>935</v>
      </c>
      <c r="H38" s="74" t="s">
        <v>1018</v>
      </c>
      <c r="I38" s="28" t="s">
        <v>11</v>
      </c>
      <c r="J38" s="66" t="s">
        <v>1152</v>
      </c>
      <c r="K38" s="66"/>
      <c r="L38" s="162"/>
      <c r="M38" s="63"/>
      <c r="N38" s="63"/>
      <c r="O38" s="63"/>
      <c r="P38" s="63"/>
      <c r="Q38" s="63"/>
      <c r="R38" s="63"/>
      <c r="S38" s="63"/>
      <c r="T38" s="63"/>
      <c r="U38" s="63"/>
      <c r="V38" s="63"/>
    </row>
    <row r="39" spans="1:22" ht="93.75">
      <c r="A39" s="161">
        <v>18</v>
      </c>
      <c r="B39" s="68" t="s">
        <v>1019</v>
      </c>
      <c r="C39" s="66" t="s">
        <v>952</v>
      </c>
      <c r="D39" s="66" t="s">
        <v>952</v>
      </c>
      <c r="E39" s="66"/>
      <c r="F39" s="66" t="s">
        <v>1020</v>
      </c>
      <c r="G39" s="66" t="s">
        <v>935</v>
      </c>
      <c r="H39" s="74" t="s">
        <v>1021</v>
      </c>
      <c r="I39" s="28" t="s">
        <v>11</v>
      </c>
      <c r="J39" s="66"/>
      <c r="K39" s="66"/>
      <c r="L39" s="162"/>
      <c r="M39" s="63"/>
      <c r="N39" s="63"/>
      <c r="O39" s="63"/>
      <c r="P39" s="63"/>
      <c r="Q39" s="63"/>
      <c r="R39" s="63"/>
      <c r="S39" s="63"/>
      <c r="T39" s="63"/>
      <c r="U39" s="63"/>
      <c r="V39" s="63"/>
    </row>
    <row r="40" spans="1:22" ht="18.75">
      <c r="A40" s="159" t="s">
        <v>273</v>
      </c>
      <c r="B40" s="64" t="s">
        <v>1022</v>
      </c>
      <c r="C40" s="66"/>
      <c r="D40" s="66"/>
      <c r="E40" s="66"/>
      <c r="F40" s="66"/>
      <c r="G40" s="66"/>
      <c r="H40" s="75"/>
      <c r="I40" s="75"/>
      <c r="J40" s="66"/>
      <c r="K40" s="66"/>
      <c r="L40" s="162"/>
      <c r="M40" s="63"/>
      <c r="N40" s="63"/>
      <c r="O40" s="63"/>
      <c r="P40" s="63"/>
      <c r="Q40" s="63"/>
      <c r="R40" s="63"/>
      <c r="S40" s="63"/>
      <c r="T40" s="63"/>
      <c r="U40" s="63"/>
      <c r="V40" s="63"/>
    </row>
    <row r="41" spans="1:22" ht="75">
      <c r="A41" s="161">
        <v>19</v>
      </c>
      <c r="B41" s="66" t="s">
        <v>1023</v>
      </c>
      <c r="C41" s="66" t="s">
        <v>844</v>
      </c>
      <c r="D41" s="66" t="s">
        <v>844</v>
      </c>
      <c r="E41" s="66"/>
      <c r="F41" s="66" t="s">
        <v>1024</v>
      </c>
      <c r="G41" s="66" t="s">
        <v>935</v>
      </c>
      <c r="H41" s="74" t="s">
        <v>1025</v>
      </c>
      <c r="I41" s="28" t="s">
        <v>11</v>
      </c>
      <c r="J41" s="66"/>
      <c r="K41" s="66"/>
      <c r="L41" s="162"/>
      <c r="M41" s="63"/>
      <c r="N41" s="63"/>
      <c r="O41" s="63"/>
      <c r="P41" s="63"/>
      <c r="Q41" s="63"/>
      <c r="R41" s="63"/>
      <c r="S41" s="63"/>
      <c r="T41" s="63"/>
      <c r="U41" s="63"/>
      <c r="V41" s="63"/>
    </row>
    <row r="42" spans="1:22" ht="18.75">
      <c r="A42" s="159" t="s">
        <v>283</v>
      </c>
      <c r="B42" s="64" t="s">
        <v>1026</v>
      </c>
      <c r="C42" s="66"/>
      <c r="D42" s="66"/>
      <c r="E42" s="66"/>
      <c r="F42" s="66"/>
      <c r="G42" s="66"/>
      <c r="H42" s="75"/>
      <c r="I42" s="75"/>
      <c r="J42" s="66"/>
      <c r="K42" s="66"/>
      <c r="L42" s="162"/>
      <c r="M42" s="63"/>
      <c r="N42" s="63"/>
      <c r="O42" s="63"/>
      <c r="P42" s="63"/>
      <c r="Q42" s="63"/>
      <c r="R42" s="63"/>
      <c r="S42" s="63"/>
      <c r="T42" s="63"/>
      <c r="U42" s="63"/>
      <c r="V42" s="63"/>
    </row>
    <row r="43" spans="1:22" ht="300">
      <c r="A43" s="161">
        <v>20</v>
      </c>
      <c r="B43" s="68" t="s">
        <v>1027</v>
      </c>
      <c r="C43" s="66" t="s">
        <v>281</v>
      </c>
      <c r="D43" s="66" t="s">
        <v>281</v>
      </c>
      <c r="E43" s="66" t="s">
        <v>1028</v>
      </c>
      <c r="F43" s="66" t="s">
        <v>1029</v>
      </c>
      <c r="G43" s="66" t="s">
        <v>935</v>
      </c>
      <c r="H43" s="74" t="s">
        <v>1030</v>
      </c>
      <c r="I43" s="28" t="s">
        <v>11</v>
      </c>
      <c r="J43" s="67" t="s">
        <v>1153</v>
      </c>
      <c r="K43" s="66"/>
      <c r="L43" s="162"/>
      <c r="M43" s="63"/>
      <c r="N43" s="63"/>
      <c r="O43" s="63"/>
      <c r="P43" s="63"/>
      <c r="Q43" s="63"/>
      <c r="R43" s="63"/>
      <c r="S43" s="63"/>
      <c r="T43" s="63"/>
      <c r="U43" s="63"/>
      <c r="V43" s="63"/>
    </row>
    <row r="44" spans="1:22" ht="262.5">
      <c r="A44" s="161">
        <v>21</v>
      </c>
      <c r="B44" s="68" t="s">
        <v>1031</v>
      </c>
      <c r="C44" s="66" t="s">
        <v>128</v>
      </c>
      <c r="D44" s="66" t="s">
        <v>128</v>
      </c>
      <c r="E44" s="66"/>
      <c r="F44" s="66" t="s">
        <v>1032</v>
      </c>
      <c r="G44" s="66" t="s">
        <v>935</v>
      </c>
      <c r="H44" s="74" t="s">
        <v>1033</v>
      </c>
      <c r="I44" s="28" t="s">
        <v>11</v>
      </c>
      <c r="J44" s="67" t="s">
        <v>1154</v>
      </c>
      <c r="K44" s="66"/>
      <c r="L44" s="162"/>
      <c r="M44" s="63"/>
      <c r="N44" s="63"/>
      <c r="O44" s="63"/>
      <c r="P44" s="63"/>
      <c r="Q44" s="63"/>
      <c r="R44" s="63"/>
      <c r="S44" s="63"/>
      <c r="T44" s="63"/>
      <c r="U44" s="63"/>
      <c r="V44" s="63"/>
    </row>
    <row r="45" spans="1:22" ht="75">
      <c r="A45" s="161">
        <v>22</v>
      </c>
      <c r="B45" s="68" t="s">
        <v>1034</v>
      </c>
      <c r="C45" s="66" t="s">
        <v>1035</v>
      </c>
      <c r="D45" s="66" t="s">
        <v>1035</v>
      </c>
      <c r="E45" s="66" t="s">
        <v>1036</v>
      </c>
      <c r="F45" s="66" t="s">
        <v>1037</v>
      </c>
      <c r="G45" s="66" t="s">
        <v>935</v>
      </c>
      <c r="H45" s="74" t="s">
        <v>1038</v>
      </c>
      <c r="I45" s="28" t="s">
        <v>11</v>
      </c>
      <c r="J45" s="66"/>
      <c r="K45" s="66"/>
      <c r="L45" s="162"/>
      <c r="M45" s="63"/>
      <c r="N45" s="63"/>
      <c r="O45" s="63"/>
      <c r="P45" s="63"/>
      <c r="Q45" s="63"/>
      <c r="R45" s="63"/>
      <c r="S45" s="63"/>
      <c r="T45" s="63"/>
      <c r="U45" s="63"/>
      <c r="V45" s="63"/>
    </row>
    <row r="46" spans="1:22" ht="18.75">
      <c r="A46" s="159" t="s">
        <v>284</v>
      </c>
      <c r="B46" s="64" t="s">
        <v>959</v>
      </c>
      <c r="C46" s="66"/>
      <c r="D46" s="66"/>
      <c r="E46" s="66"/>
      <c r="F46" s="66"/>
      <c r="G46" s="66"/>
      <c r="H46" s="75"/>
      <c r="I46" s="75"/>
      <c r="J46" s="66"/>
      <c r="K46" s="66"/>
      <c r="L46" s="162"/>
      <c r="M46" s="63"/>
      <c r="N46" s="63"/>
      <c r="O46" s="63"/>
      <c r="P46" s="63"/>
      <c r="Q46" s="63"/>
      <c r="R46" s="63"/>
      <c r="S46" s="63"/>
      <c r="T46" s="63"/>
      <c r="U46" s="63"/>
      <c r="V46" s="63"/>
    </row>
    <row r="47" spans="1:22" ht="131.25">
      <c r="A47" s="161">
        <v>23</v>
      </c>
      <c r="B47" s="68" t="s">
        <v>1039</v>
      </c>
      <c r="C47" s="66" t="s">
        <v>88</v>
      </c>
      <c r="D47" s="66" t="s">
        <v>88</v>
      </c>
      <c r="E47" s="66" t="s">
        <v>949</v>
      </c>
      <c r="F47" s="66" t="s">
        <v>1040</v>
      </c>
      <c r="G47" s="66" t="s">
        <v>935</v>
      </c>
      <c r="H47" s="74" t="s">
        <v>983</v>
      </c>
      <c r="I47" s="28" t="s">
        <v>11</v>
      </c>
      <c r="J47" s="66"/>
      <c r="K47" s="66"/>
      <c r="L47" s="162"/>
      <c r="M47" s="63"/>
      <c r="N47" s="63"/>
      <c r="O47" s="63"/>
      <c r="P47" s="63"/>
      <c r="Q47" s="63"/>
      <c r="R47" s="63"/>
      <c r="S47" s="63"/>
      <c r="T47" s="63"/>
      <c r="U47" s="63"/>
      <c r="V47" s="63"/>
    </row>
    <row r="48" spans="1:22" ht="18.75">
      <c r="A48" s="159" t="s">
        <v>1041</v>
      </c>
      <c r="B48" s="64" t="s">
        <v>1042</v>
      </c>
      <c r="C48" s="66"/>
      <c r="D48" s="66"/>
      <c r="E48" s="66"/>
      <c r="F48" s="66"/>
      <c r="G48" s="66"/>
      <c r="H48" s="75"/>
      <c r="I48" s="75"/>
      <c r="J48" s="66"/>
      <c r="K48" s="66"/>
      <c r="L48" s="162"/>
      <c r="M48" s="63"/>
      <c r="N48" s="63"/>
      <c r="O48" s="63"/>
      <c r="P48" s="63"/>
      <c r="Q48" s="63"/>
      <c r="R48" s="63"/>
      <c r="S48" s="63"/>
      <c r="T48" s="63"/>
      <c r="U48" s="63"/>
      <c r="V48" s="63"/>
    </row>
    <row r="49" spans="1:22" ht="282.60000000000002" customHeight="1">
      <c r="A49" s="161">
        <v>24</v>
      </c>
      <c r="B49" s="68" t="s">
        <v>1043</v>
      </c>
      <c r="C49" s="66" t="s">
        <v>1044</v>
      </c>
      <c r="D49" s="66" t="s">
        <v>1044</v>
      </c>
      <c r="E49" s="66"/>
      <c r="F49" s="66" t="s">
        <v>1045</v>
      </c>
      <c r="G49" s="66" t="s">
        <v>935</v>
      </c>
      <c r="H49" s="74" t="s">
        <v>1046</v>
      </c>
      <c r="I49" s="27" t="s">
        <v>14</v>
      </c>
      <c r="J49" s="67" t="s">
        <v>1155</v>
      </c>
      <c r="K49" s="66"/>
      <c r="L49" s="162"/>
      <c r="M49" s="63"/>
      <c r="N49" s="63"/>
      <c r="O49" s="63"/>
      <c r="P49" s="63"/>
      <c r="Q49" s="63"/>
      <c r="R49" s="63"/>
      <c r="S49" s="63"/>
      <c r="T49" s="63"/>
      <c r="U49" s="63"/>
      <c r="V49" s="63"/>
    </row>
    <row r="50" spans="1:22" ht="18.75">
      <c r="A50" s="159" t="s">
        <v>1047</v>
      </c>
      <c r="B50" s="64" t="s">
        <v>1048</v>
      </c>
      <c r="C50" s="66"/>
      <c r="D50" s="66"/>
      <c r="E50" s="66"/>
      <c r="F50" s="66"/>
      <c r="G50" s="66"/>
      <c r="H50" s="75"/>
      <c r="I50" s="75"/>
      <c r="J50" s="66"/>
      <c r="K50" s="66"/>
      <c r="L50" s="162"/>
      <c r="M50" s="63"/>
      <c r="N50" s="63"/>
      <c r="O50" s="63"/>
      <c r="P50" s="63"/>
      <c r="Q50" s="63"/>
      <c r="R50" s="63"/>
      <c r="S50" s="63"/>
      <c r="T50" s="63"/>
      <c r="U50" s="63"/>
      <c r="V50" s="63"/>
    </row>
    <row r="51" spans="1:22" ht="110.45" customHeight="1">
      <c r="A51" s="164">
        <v>25</v>
      </c>
      <c r="B51" s="165" t="s">
        <v>1049</v>
      </c>
      <c r="C51" s="166" t="s">
        <v>103</v>
      </c>
      <c r="D51" s="166" t="s">
        <v>103</v>
      </c>
      <c r="E51" s="166"/>
      <c r="F51" s="166" t="s">
        <v>1050</v>
      </c>
      <c r="G51" s="166" t="s">
        <v>935</v>
      </c>
      <c r="H51" s="167" t="s">
        <v>1051</v>
      </c>
      <c r="I51" s="168" t="s">
        <v>11</v>
      </c>
      <c r="J51" s="166" t="s">
        <v>1156</v>
      </c>
      <c r="K51" s="166"/>
      <c r="L51" s="169"/>
      <c r="M51" s="63"/>
      <c r="N51" s="63"/>
      <c r="O51" s="63"/>
      <c r="P51" s="63"/>
      <c r="Q51" s="63"/>
      <c r="R51" s="63"/>
      <c r="S51" s="63"/>
      <c r="T51" s="63"/>
      <c r="U51" s="63"/>
      <c r="V51" s="63"/>
    </row>
    <row r="52" spans="1:22" ht="18.75">
      <c r="A52" s="63"/>
      <c r="B52" s="63"/>
      <c r="C52" s="63"/>
      <c r="D52" s="63"/>
      <c r="E52" s="63"/>
      <c r="F52" s="63"/>
      <c r="G52" s="63"/>
      <c r="H52" s="63"/>
      <c r="I52" s="63"/>
      <c r="J52" s="63"/>
      <c r="K52" s="63"/>
      <c r="L52" s="63"/>
      <c r="M52" s="63"/>
      <c r="N52" s="63"/>
      <c r="O52" s="63"/>
      <c r="P52" s="63"/>
      <c r="Q52" s="63"/>
      <c r="R52" s="63"/>
      <c r="S52" s="63"/>
      <c r="T52" s="63"/>
      <c r="U52" s="63"/>
      <c r="V52" s="63"/>
    </row>
    <row r="53" spans="1:22" ht="18.75">
      <c r="A53" s="63"/>
      <c r="B53" s="63"/>
      <c r="C53" s="63"/>
      <c r="D53" s="63"/>
      <c r="E53" s="63"/>
      <c r="F53" s="63"/>
      <c r="G53" s="63"/>
      <c r="H53" s="63"/>
      <c r="I53" s="63"/>
      <c r="J53" s="63"/>
      <c r="K53" s="63"/>
      <c r="L53" s="63"/>
      <c r="M53" s="63"/>
      <c r="N53" s="63"/>
      <c r="O53" s="63"/>
      <c r="P53" s="63"/>
      <c r="Q53" s="63"/>
      <c r="R53" s="63"/>
      <c r="S53" s="63"/>
      <c r="T53" s="63"/>
      <c r="U53" s="63"/>
      <c r="V53" s="63"/>
    </row>
    <row r="54" spans="1:22" ht="18.75">
      <c r="A54" s="63"/>
      <c r="B54" s="63"/>
      <c r="C54" s="63"/>
      <c r="D54" s="63"/>
      <c r="E54" s="63"/>
      <c r="F54" s="63"/>
      <c r="G54" s="63"/>
      <c r="H54" s="63"/>
      <c r="I54" s="63"/>
      <c r="J54" s="63"/>
      <c r="K54" s="63"/>
      <c r="L54" s="63"/>
      <c r="M54" s="63"/>
      <c r="N54" s="63"/>
      <c r="O54" s="63"/>
      <c r="P54" s="63"/>
      <c r="Q54" s="63"/>
      <c r="R54" s="63"/>
      <c r="S54" s="63"/>
      <c r="T54" s="63"/>
      <c r="U54" s="63"/>
      <c r="V54" s="63"/>
    </row>
    <row r="55" spans="1:22" ht="18.75">
      <c r="A55" s="63"/>
      <c r="B55" s="63"/>
      <c r="C55" s="63"/>
      <c r="D55" s="63"/>
      <c r="E55" s="63"/>
      <c r="F55" s="63"/>
      <c r="G55" s="63"/>
      <c r="H55" s="63"/>
      <c r="I55" s="63"/>
      <c r="J55" s="63"/>
      <c r="K55" s="63"/>
      <c r="L55" s="63"/>
      <c r="M55" s="63"/>
      <c r="N55" s="63"/>
      <c r="O55" s="63"/>
      <c r="P55" s="63"/>
      <c r="Q55" s="63"/>
      <c r="R55" s="63"/>
      <c r="S55" s="63"/>
      <c r="T55" s="63"/>
      <c r="U55" s="63"/>
      <c r="V55" s="63"/>
    </row>
    <row r="56" spans="1:22" ht="18.75">
      <c r="A56" s="63"/>
      <c r="B56" s="63"/>
      <c r="C56" s="63"/>
      <c r="D56" s="63"/>
      <c r="E56" s="63"/>
      <c r="F56" s="63"/>
      <c r="G56" s="63"/>
      <c r="H56" s="63"/>
      <c r="I56" s="63"/>
      <c r="J56" s="63"/>
      <c r="K56" s="63"/>
      <c r="L56" s="63"/>
      <c r="M56" s="63"/>
      <c r="N56" s="63"/>
      <c r="O56" s="63"/>
      <c r="P56" s="63"/>
      <c r="Q56" s="63"/>
      <c r="R56" s="63"/>
      <c r="S56" s="63"/>
      <c r="T56" s="63"/>
      <c r="U56" s="63"/>
      <c r="V56" s="63"/>
    </row>
    <row r="57" spans="1:22" ht="18.75">
      <c r="A57" s="63"/>
      <c r="B57" s="63"/>
      <c r="C57" s="63"/>
      <c r="D57" s="63"/>
      <c r="E57" s="63"/>
      <c r="F57" s="63"/>
      <c r="G57" s="63"/>
      <c r="H57" s="63"/>
      <c r="I57" s="63"/>
      <c r="J57" s="63"/>
      <c r="K57" s="63"/>
      <c r="L57" s="63"/>
      <c r="M57" s="63"/>
      <c r="N57" s="63"/>
      <c r="O57" s="63"/>
      <c r="P57" s="63"/>
      <c r="Q57" s="63"/>
      <c r="R57" s="63"/>
      <c r="S57" s="63"/>
      <c r="T57" s="63"/>
      <c r="U57" s="63"/>
      <c r="V57" s="63"/>
    </row>
    <row r="58" spans="1:22" ht="18.75">
      <c r="A58" s="63"/>
      <c r="B58" s="63"/>
      <c r="C58" s="63"/>
      <c r="D58" s="63"/>
      <c r="E58" s="63"/>
      <c r="F58" s="63"/>
      <c r="G58" s="63"/>
      <c r="H58" s="63"/>
      <c r="I58" s="63"/>
      <c r="J58" s="63"/>
      <c r="K58" s="63"/>
      <c r="L58" s="63"/>
      <c r="M58" s="63"/>
      <c r="N58" s="63"/>
      <c r="O58" s="63"/>
      <c r="P58" s="63"/>
      <c r="Q58" s="63"/>
      <c r="R58" s="63"/>
      <c r="S58" s="63"/>
      <c r="T58" s="63"/>
      <c r="U58" s="63"/>
      <c r="V58" s="63"/>
    </row>
    <row r="59" spans="1:22" ht="18.75">
      <c r="A59" s="63"/>
      <c r="B59" s="63"/>
      <c r="C59" s="63"/>
      <c r="D59" s="63"/>
      <c r="E59" s="63"/>
      <c r="F59" s="63"/>
      <c r="G59" s="63"/>
      <c r="H59" s="63"/>
      <c r="I59" s="63"/>
      <c r="J59" s="63"/>
      <c r="K59" s="63"/>
      <c r="L59" s="63"/>
      <c r="M59" s="63"/>
      <c r="N59" s="63"/>
      <c r="O59" s="63"/>
      <c r="P59" s="63"/>
      <c r="Q59" s="63"/>
      <c r="R59" s="63"/>
      <c r="S59" s="63"/>
      <c r="T59" s="63"/>
      <c r="U59" s="63"/>
      <c r="V59" s="63"/>
    </row>
    <row r="60" spans="1:22" ht="18.75">
      <c r="A60" s="63"/>
      <c r="B60" s="63"/>
      <c r="C60" s="63"/>
      <c r="D60" s="63"/>
      <c r="E60" s="63"/>
      <c r="F60" s="63"/>
      <c r="G60" s="63"/>
      <c r="H60" s="63"/>
      <c r="I60" s="63"/>
      <c r="J60" s="63"/>
      <c r="K60" s="63"/>
      <c r="L60" s="63"/>
      <c r="M60" s="63"/>
      <c r="N60" s="63"/>
      <c r="O60" s="63"/>
      <c r="P60" s="63"/>
      <c r="Q60" s="63"/>
      <c r="R60" s="63"/>
      <c r="S60" s="63"/>
      <c r="T60" s="63"/>
      <c r="U60" s="63"/>
      <c r="V60" s="63"/>
    </row>
    <row r="61" spans="1:22" ht="18.75">
      <c r="A61" s="63"/>
      <c r="B61" s="63"/>
      <c r="C61" s="63"/>
      <c r="D61" s="63"/>
      <c r="E61" s="63"/>
      <c r="F61" s="63"/>
      <c r="G61" s="63"/>
      <c r="H61" s="63"/>
      <c r="I61" s="63"/>
      <c r="J61" s="63"/>
      <c r="K61" s="63"/>
      <c r="L61" s="63"/>
      <c r="M61" s="63"/>
      <c r="N61" s="63"/>
      <c r="O61" s="63"/>
      <c r="P61" s="63"/>
      <c r="Q61" s="63"/>
      <c r="R61" s="63"/>
      <c r="S61" s="63"/>
      <c r="T61" s="63"/>
      <c r="U61" s="63"/>
      <c r="V61" s="63"/>
    </row>
    <row r="62" spans="1:22" ht="18.75">
      <c r="A62" s="63"/>
      <c r="B62" s="63"/>
      <c r="C62" s="63"/>
      <c r="D62" s="63"/>
      <c r="E62" s="63"/>
      <c r="F62" s="63"/>
      <c r="G62" s="63"/>
      <c r="H62" s="63"/>
      <c r="I62" s="63"/>
      <c r="J62" s="63"/>
      <c r="K62" s="63"/>
      <c r="L62" s="63"/>
      <c r="M62" s="63"/>
      <c r="N62" s="63"/>
      <c r="O62" s="63"/>
      <c r="P62" s="63"/>
      <c r="Q62" s="63"/>
      <c r="R62" s="63"/>
      <c r="S62" s="63"/>
      <c r="T62" s="63"/>
      <c r="U62" s="63"/>
      <c r="V62" s="63"/>
    </row>
    <row r="63" spans="1:22" ht="18.75">
      <c r="A63" s="63"/>
      <c r="B63" s="63"/>
      <c r="C63" s="63"/>
      <c r="D63" s="63"/>
      <c r="E63" s="63"/>
      <c r="F63" s="63"/>
      <c r="G63" s="63"/>
      <c r="H63" s="63"/>
      <c r="I63" s="63"/>
      <c r="J63" s="63"/>
      <c r="K63" s="63"/>
      <c r="L63" s="63"/>
      <c r="M63" s="63"/>
      <c r="N63" s="63"/>
      <c r="O63" s="63"/>
      <c r="P63" s="63"/>
      <c r="Q63" s="63"/>
      <c r="R63" s="63"/>
      <c r="S63" s="63"/>
      <c r="T63" s="63"/>
      <c r="U63" s="63"/>
      <c r="V63" s="63"/>
    </row>
    <row r="64" spans="1:22" ht="18.75">
      <c r="A64" s="63"/>
      <c r="B64" s="63"/>
      <c r="C64" s="63"/>
      <c r="D64" s="63"/>
      <c r="E64" s="63"/>
      <c r="F64" s="63"/>
      <c r="G64" s="63"/>
      <c r="H64" s="63"/>
      <c r="I64" s="63"/>
      <c r="J64" s="63"/>
      <c r="K64" s="63"/>
      <c r="L64" s="63"/>
      <c r="M64" s="63"/>
      <c r="N64" s="63"/>
      <c r="O64" s="63"/>
      <c r="P64" s="63"/>
      <c r="Q64" s="63"/>
      <c r="R64" s="63"/>
      <c r="S64" s="63"/>
      <c r="T64" s="63"/>
      <c r="U64" s="63"/>
      <c r="V64" s="63"/>
    </row>
    <row r="65" spans="1:22" ht="18.75">
      <c r="A65" s="63"/>
      <c r="B65" s="63"/>
      <c r="C65" s="63"/>
      <c r="D65" s="63"/>
      <c r="E65" s="63"/>
      <c r="F65" s="63"/>
      <c r="G65" s="63"/>
      <c r="H65" s="63"/>
      <c r="I65" s="63"/>
      <c r="J65" s="63"/>
      <c r="K65" s="63"/>
      <c r="L65" s="63"/>
      <c r="M65" s="63"/>
      <c r="N65" s="63"/>
      <c r="O65" s="63"/>
      <c r="P65" s="63"/>
      <c r="Q65" s="63"/>
      <c r="R65" s="63"/>
      <c r="S65" s="63"/>
      <c r="T65" s="63"/>
      <c r="U65" s="63"/>
      <c r="V65" s="63"/>
    </row>
    <row r="66" spans="1:22" ht="18.75">
      <c r="A66" s="63"/>
      <c r="B66" s="63"/>
      <c r="C66" s="63"/>
      <c r="D66" s="63"/>
      <c r="E66" s="63"/>
      <c r="F66" s="63"/>
      <c r="G66" s="63"/>
      <c r="H66" s="63"/>
      <c r="I66" s="63"/>
      <c r="J66" s="63"/>
      <c r="K66" s="63"/>
      <c r="L66" s="63"/>
      <c r="M66" s="63"/>
      <c r="N66" s="63"/>
      <c r="O66" s="63"/>
      <c r="P66" s="63"/>
      <c r="Q66" s="63"/>
      <c r="R66" s="63"/>
      <c r="S66" s="63"/>
      <c r="T66" s="63"/>
      <c r="U66" s="63"/>
      <c r="V66" s="63"/>
    </row>
    <row r="67" spans="1:22" ht="18.75">
      <c r="A67" s="63"/>
      <c r="B67" s="63"/>
      <c r="C67" s="63"/>
      <c r="D67" s="63"/>
      <c r="E67" s="63"/>
      <c r="F67" s="63"/>
      <c r="G67" s="63"/>
      <c r="H67" s="63"/>
      <c r="I67" s="63"/>
      <c r="J67" s="63"/>
      <c r="K67" s="63"/>
      <c r="L67" s="63"/>
      <c r="M67" s="63"/>
      <c r="N67" s="63"/>
      <c r="O67" s="63"/>
      <c r="P67" s="63"/>
      <c r="Q67" s="63"/>
      <c r="R67" s="63"/>
      <c r="S67" s="63"/>
      <c r="T67" s="63"/>
      <c r="U67" s="63"/>
      <c r="V67" s="63"/>
    </row>
    <row r="68" spans="1:22" ht="18.75">
      <c r="A68" s="63"/>
      <c r="B68" s="63"/>
      <c r="C68" s="63"/>
      <c r="D68" s="63"/>
      <c r="E68" s="63"/>
      <c r="F68" s="63"/>
      <c r="G68" s="63"/>
      <c r="H68" s="63"/>
      <c r="I68" s="63"/>
      <c r="J68" s="63"/>
      <c r="K68" s="63"/>
      <c r="L68" s="63"/>
      <c r="M68" s="63"/>
      <c r="N68" s="63"/>
      <c r="O68" s="63"/>
      <c r="P68" s="63"/>
      <c r="Q68" s="63"/>
      <c r="R68" s="63"/>
      <c r="S68" s="63"/>
      <c r="T68" s="63"/>
      <c r="U68" s="63"/>
      <c r="V68" s="63"/>
    </row>
    <row r="69" spans="1:22" ht="18.75">
      <c r="A69" s="63"/>
      <c r="B69" s="63"/>
      <c r="C69" s="63"/>
      <c r="D69" s="63"/>
      <c r="E69" s="63"/>
      <c r="F69" s="63"/>
      <c r="G69" s="63"/>
      <c r="H69" s="63"/>
      <c r="I69" s="63"/>
      <c r="J69" s="63"/>
      <c r="K69" s="63"/>
      <c r="L69" s="63"/>
      <c r="M69" s="63"/>
      <c r="N69" s="63"/>
      <c r="O69" s="63"/>
      <c r="P69" s="63"/>
      <c r="Q69" s="63"/>
      <c r="R69" s="63"/>
      <c r="S69" s="63"/>
      <c r="T69" s="63"/>
      <c r="U69" s="63"/>
      <c r="V69" s="63"/>
    </row>
    <row r="70" spans="1:22" ht="18.75">
      <c r="A70" s="63"/>
      <c r="B70" s="63"/>
      <c r="C70" s="63"/>
      <c r="D70" s="63"/>
      <c r="E70" s="63"/>
      <c r="F70" s="63"/>
      <c r="G70" s="63"/>
      <c r="H70" s="63"/>
      <c r="I70" s="63"/>
      <c r="J70" s="63"/>
      <c r="K70" s="63"/>
      <c r="L70" s="63"/>
      <c r="M70" s="63"/>
      <c r="N70" s="63"/>
      <c r="O70" s="63"/>
      <c r="P70" s="63"/>
      <c r="Q70" s="63"/>
      <c r="R70" s="63"/>
      <c r="S70" s="63"/>
      <c r="T70" s="63"/>
      <c r="U70" s="63"/>
      <c r="V70" s="63"/>
    </row>
    <row r="71" spans="1:22" ht="18.75">
      <c r="A71" s="63"/>
      <c r="B71" s="63"/>
      <c r="C71" s="63"/>
      <c r="D71" s="63"/>
      <c r="E71" s="63"/>
      <c r="F71" s="63"/>
      <c r="G71" s="63"/>
      <c r="H71" s="63"/>
      <c r="I71" s="63"/>
      <c r="J71" s="63"/>
      <c r="K71" s="63"/>
      <c r="L71" s="63"/>
      <c r="M71" s="63"/>
      <c r="N71" s="63"/>
      <c r="O71" s="63"/>
      <c r="P71" s="63"/>
      <c r="Q71" s="63"/>
      <c r="R71" s="63"/>
      <c r="S71" s="63"/>
      <c r="T71" s="63"/>
      <c r="U71" s="63"/>
      <c r="V71" s="63"/>
    </row>
    <row r="72" spans="1:22" ht="18.75">
      <c r="A72" s="63"/>
      <c r="B72" s="63"/>
      <c r="C72" s="63"/>
      <c r="D72" s="63"/>
      <c r="E72" s="63"/>
      <c r="F72" s="63"/>
      <c r="G72" s="63"/>
      <c r="H72" s="63"/>
      <c r="I72" s="63"/>
      <c r="J72" s="63"/>
      <c r="K72" s="63"/>
      <c r="L72" s="63"/>
      <c r="M72" s="63"/>
      <c r="N72" s="63"/>
      <c r="O72" s="63"/>
      <c r="P72" s="63"/>
      <c r="Q72" s="63"/>
      <c r="R72" s="63"/>
      <c r="S72" s="63"/>
      <c r="T72" s="63"/>
      <c r="U72" s="63"/>
      <c r="V72" s="63"/>
    </row>
    <row r="73" spans="1:22" ht="18.75">
      <c r="A73" s="63"/>
      <c r="B73" s="63"/>
      <c r="C73" s="63"/>
      <c r="D73" s="63"/>
      <c r="E73" s="63"/>
      <c r="F73" s="63"/>
      <c r="G73" s="63"/>
      <c r="H73" s="63"/>
      <c r="I73" s="63"/>
      <c r="J73" s="63"/>
      <c r="K73" s="63"/>
      <c r="L73" s="63"/>
      <c r="M73" s="63"/>
      <c r="N73" s="63"/>
      <c r="O73" s="63"/>
      <c r="P73" s="63"/>
      <c r="Q73" s="63"/>
      <c r="R73" s="63"/>
      <c r="S73" s="63"/>
      <c r="T73" s="63"/>
      <c r="U73" s="63"/>
      <c r="V73" s="63"/>
    </row>
    <row r="74" spans="1:22" ht="18.75">
      <c r="A74" s="63"/>
      <c r="B74" s="63"/>
      <c r="C74" s="63"/>
      <c r="D74" s="63"/>
      <c r="E74" s="63"/>
      <c r="F74" s="63"/>
      <c r="G74" s="63"/>
      <c r="H74" s="63"/>
      <c r="I74" s="63"/>
      <c r="J74" s="63"/>
      <c r="K74" s="63"/>
      <c r="L74" s="63"/>
      <c r="M74" s="63"/>
      <c r="N74" s="63"/>
      <c r="O74" s="63"/>
      <c r="P74" s="63"/>
      <c r="Q74" s="63"/>
      <c r="R74" s="63"/>
      <c r="S74" s="63"/>
      <c r="T74" s="63"/>
      <c r="U74" s="63"/>
      <c r="V74" s="63"/>
    </row>
    <row r="75" spans="1:22" ht="18.75">
      <c r="A75" s="63"/>
      <c r="B75" s="63"/>
      <c r="C75" s="63"/>
      <c r="D75" s="63"/>
      <c r="E75" s="63"/>
      <c r="F75" s="63"/>
      <c r="G75" s="63"/>
      <c r="H75" s="63"/>
      <c r="I75" s="63"/>
      <c r="J75" s="63"/>
      <c r="K75" s="63"/>
      <c r="L75" s="63"/>
      <c r="M75" s="63"/>
      <c r="N75" s="63"/>
      <c r="O75" s="63"/>
      <c r="P75" s="63"/>
      <c r="Q75" s="63"/>
      <c r="R75" s="63"/>
      <c r="S75" s="63"/>
      <c r="T75" s="63"/>
      <c r="U75" s="63"/>
      <c r="V75" s="63"/>
    </row>
    <row r="76" spans="1:22" ht="18.75">
      <c r="A76" s="63"/>
      <c r="B76" s="63"/>
      <c r="C76" s="63"/>
      <c r="D76" s="63"/>
      <c r="E76" s="63"/>
      <c r="F76" s="63"/>
      <c r="G76" s="63"/>
      <c r="H76" s="63"/>
      <c r="I76" s="63"/>
      <c r="J76" s="63"/>
      <c r="K76" s="63"/>
      <c r="L76" s="63"/>
      <c r="M76" s="63"/>
      <c r="N76" s="63"/>
      <c r="O76" s="63"/>
      <c r="P76" s="63"/>
      <c r="Q76" s="63"/>
      <c r="R76" s="63"/>
      <c r="S76" s="63"/>
      <c r="T76" s="63"/>
      <c r="U76" s="63"/>
      <c r="V76" s="63"/>
    </row>
    <row r="77" spans="1:22" ht="18.75">
      <c r="A77" s="63"/>
      <c r="B77" s="63"/>
      <c r="C77" s="63"/>
      <c r="D77" s="63"/>
      <c r="E77" s="63"/>
      <c r="F77" s="63"/>
      <c r="G77" s="63"/>
      <c r="H77" s="63"/>
      <c r="I77" s="63"/>
      <c r="J77" s="63"/>
      <c r="K77" s="63"/>
      <c r="L77" s="63"/>
      <c r="M77" s="63"/>
      <c r="N77" s="63"/>
      <c r="O77" s="63"/>
      <c r="P77" s="63"/>
      <c r="Q77" s="63"/>
      <c r="R77" s="63"/>
      <c r="S77" s="63"/>
      <c r="T77" s="63"/>
      <c r="U77" s="63"/>
      <c r="V77" s="63"/>
    </row>
    <row r="78" spans="1:22" ht="18.75">
      <c r="A78" s="63"/>
      <c r="B78" s="63"/>
      <c r="C78" s="63"/>
      <c r="D78" s="63"/>
      <c r="E78" s="63"/>
      <c r="F78" s="63"/>
      <c r="G78" s="63"/>
      <c r="H78" s="63"/>
      <c r="I78" s="63"/>
      <c r="J78" s="63"/>
      <c r="K78" s="63"/>
      <c r="L78" s="63"/>
      <c r="M78" s="63"/>
      <c r="N78" s="63"/>
      <c r="O78" s="63"/>
      <c r="P78" s="63"/>
      <c r="Q78" s="63"/>
      <c r="R78" s="63"/>
      <c r="S78" s="63"/>
      <c r="T78" s="63"/>
      <c r="U78" s="63"/>
      <c r="V78" s="63"/>
    </row>
    <row r="79" spans="1:22" ht="18.75">
      <c r="A79" s="63"/>
      <c r="B79" s="63"/>
      <c r="C79" s="63"/>
      <c r="D79" s="63"/>
      <c r="E79" s="63"/>
      <c r="F79" s="63"/>
      <c r="G79" s="63"/>
      <c r="H79" s="63"/>
      <c r="I79" s="63"/>
      <c r="J79" s="63"/>
      <c r="K79" s="63"/>
      <c r="L79" s="63"/>
      <c r="M79" s="63"/>
      <c r="N79" s="63"/>
      <c r="O79" s="63"/>
      <c r="P79" s="63"/>
      <c r="Q79" s="63"/>
      <c r="R79" s="63"/>
      <c r="S79" s="63"/>
      <c r="T79" s="63"/>
      <c r="U79" s="63"/>
      <c r="V79" s="63"/>
    </row>
    <row r="80" spans="1:22" ht="18.75">
      <c r="A80" s="63"/>
      <c r="B80" s="63"/>
      <c r="C80" s="63"/>
      <c r="D80" s="63"/>
      <c r="E80" s="63"/>
      <c r="F80" s="63"/>
      <c r="G80" s="63"/>
      <c r="H80" s="63"/>
      <c r="I80" s="63"/>
      <c r="J80" s="63"/>
      <c r="K80" s="63"/>
      <c r="L80" s="63"/>
      <c r="M80" s="63"/>
      <c r="N80" s="63"/>
      <c r="O80" s="63"/>
      <c r="P80" s="63"/>
      <c r="Q80" s="63"/>
      <c r="R80" s="63"/>
      <c r="S80" s="63"/>
      <c r="T80" s="63"/>
      <c r="U80" s="63"/>
      <c r="V80" s="63"/>
    </row>
    <row r="81" spans="1:22" ht="18.75">
      <c r="A81" s="63"/>
      <c r="B81" s="63"/>
      <c r="C81" s="63"/>
      <c r="D81" s="63"/>
      <c r="E81" s="63"/>
      <c r="F81" s="63"/>
      <c r="G81" s="63"/>
      <c r="H81" s="63"/>
      <c r="I81" s="63"/>
      <c r="J81" s="63"/>
      <c r="K81" s="63"/>
      <c r="L81" s="63"/>
      <c r="M81" s="63"/>
      <c r="N81" s="63"/>
      <c r="O81" s="63"/>
      <c r="P81" s="63"/>
      <c r="Q81" s="63"/>
      <c r="R81" s="63"/>
      <c r="S81" s="63"/>
      <c r="T81" s="63"/>
      <c r="U81" s="63"/>
      <c r="V81" s="63"/>
    </row>
    <row r="82" spans="1:22" ht="18.75">
      <c r="A82" s="63"/>
      <c r="B82" s="63"/>
      <c r="C82" s="63"/>
      <c r="D82" s="63"/>
      <c r="E82" s="63"/>
      <c r="F82" s="63"/>
      <c r="G82" s="63"/>
      <c r="H82" s="63"/>
      <c r="I82" s="63"/>
      <c r="J82" s="63"/>
      <c r="K82" s="63"/>
      <c r="L82" s="63"/>
      <c r="M82" s="63"/>
      <c r="N82" s="63"/>
      <c r="O82" s="63"/>
      <c r="P82" s="63"/>
      <c r="Q82" s="63"/>
      <c r="R82" s="63"/>
      <c r="S82" s="63"/>
      <c r="T82" s="63"/>
      <c r="U82" s="63"/>
      <c r="V82" s="63"/>
    </row>
    <row r="83" spans="1:22" ht="18.75">
      <c r="A83" s="63"/>
      <c r="B83" s="63"/>
      <c r="C83" s="63"/>
      <c r="D83" s="63"/>
      <c r="E83" s="63"/>
      <c r="F83" s="63"/>
      <c r="G83" s="63"/>
      <c r="H83" s="63"/>
      <c r="I83" s="63"/>
      <c r="J83" s="63"/>
      <c r="K83" s="63"/>
      <c r="L83" s="63"/>
      <c r="M83" s="63"/>
      <c r="N83" s="63"/>
      <c r="O83" s="63"/>
      <c r="P83" s="63"/>
      <c r="Q83" s="63"/>
      <c r="R83" s="63"/>
      <c r="S83" s="63"/>
      <c r="T83" s="63"/>
      <c r="U83" s="63"/>
      <c r="V83" s="63"/>
    </row>
    <row r="84" spans="1:22" ht="18.75">
      <c r="A84" s="63"/>
      <c r="B84" s="63"/>
      <c r="C84" s="63"/>
      <c r="D84" s="63"/>
      <c r="E84" s="63"/>
      <c r="F84" s="63"/>
      <c r="G84" s="63"/>
      <c r="H84" s="63"/>
      <c r="I84" s="63"/>
      <c r="J84" s="63"/>
      <c r="K84" s="63"/>
      <c r="L84" s="63"/>
      <c r="M84" s="63"/>
      <c r="N84" s="63"/>
      <c r="O84" s="63"/>
      <c r="P84" s="63"/>
      <c r="Q84" s="63"/>
      <c r="R84" s="63"/>
      <c r="S84" s="63"/>
      <c r="T84" s="63"/>
      <c r="U84" s="63"/>
      <c r="V84" s="63"/>
    </row>
    <row r="85" spans="1:22" ht="18.75">
      <c r="A85" s="63"/>
      <c r="B85" s="63"/>
      <c r="C85" s="63"/>
      <c r="D85" s="63"/>
      <c r="E85" s="63"/>
      <c r="F85" s="63"/>
      <c r="G85" s="63"/>
      <c r="H85" s="63"/>
      <c r="I85" s="63"/>
      <c r="J85" s="63"/>
      <c r="K85" s="63"/>
      <c r="L85" s="63"/>
      <c r="M85" s="63"/>
      <c r="N85" s="63"/>
      <c r="O85" s="63"/>
      <c r="P85" s="63"/>
      <c r="Q85" s="63"/>
      <c r="R85" s="63"/>
      <c r="S85" s="63"/>
      <c r="T85" s="63"/>
      <c r="U85" s="63"/>
      <c r="V85" s="63"/>
    </row>
    <row r="86" spans="1:22" ht="18.75">
      <c r="A86" s="63"/>
      <c r="B86" s="63"/>
      <c r="C86" s="63"/>
      <c r="D86" s="63"/>
      <c r="E86" s="63"/>
      <c r="F86" s="63"/>
      <c r="G86" s="63"/>
      <c r="H86" s="63"/>
      <c r="I86" s="63"/>
      <c r="J86" s="63"/>
      <c r="K86" s="63"/>
      <c r="L86" s="63"/>
      <c r="M86" s="63"/>
      <c r="N86" s="63"/>
      <c r="O86" s="63"/>
      <c r="P86" s="63"/>
      <c r="Q86" s="63"/>
      <c r="R86" s="63"/>
      <c r="S86" s="63"/>
      <c r="T86" s="63"/>
      <c r="U86" s="63"/>
      <c r="V86" s="63"/>
    </row>
    <row r="87" spans="1:22" ht="18.75">
      <c r="A87" s="63"/>
      <c r="B87" s="63"/>
      <c r="C87" s="63"/>
      <c r="D87" s="63"/>
      <c r="E87" s="63"/>
      <c r="F87" s="63"/>
      <c r="G87" s="63"/>
      <c r="H87" s="63"/>
      <c r="I87" s="63"/>
      <c r="J87" s="63"/>
      <c r="K87" s="63"/>
      <c r="L87" s="63"/>
      <c r="M87" s="63"/>
      <c r="N87" s="63"/>
      <c r="O87" s="63"/>
      <c r="P87" s="63"/>
      <c r="Q87" s="63"/>
      <c r="R87" s="63"/>
      <c r="S87" s="63"/>
      <c r="T87" s="63"/>
      <c r="U87" s="63"/>
      <c r="V87" s="63"/>
    </row>
    <row r="88" spans="1:22" ht="18.75">
      <c r="A88" s="63"/>
      <c r="B88" s="63"/>
      <c r="C88" s="63"/>
      <c r="D88" s="63"/>
      <c r="E88" s="63"/>
      <c r="F88" s="63"/>
      <c r="G88" s="63"/>
      <c r="H88" s="63"/>
      <c r="I88" s="63"/>
      <c r="J88" s="63"/>
      <c r="K88" s="63"/>
      <c r="L88" s="63"/>
      <c r="M88" s="63"/>
      <c r="N88" s="63"/>
      <c r="O88" s="63"/>
      <c r="P88" s="63"/>
      <c r="Q88" s="63"/>
      <c r="R88" s="63"/>
      <c r="S88" s="63"/>
      <c r="T88" s="63"/>
      <c r="U88" s="63"/>
      <c r="V88" s="63"/>
    </row>
    <row r="89" spans="1:22" ht="18.75">
      <c r="A89" s="63"/>
      <c r="B89" s="63"/>
      <c r="C89" s="63"/>
      <c r="D89" s="63"/>
      <c r="E89" s="63"/>
      <c r="F89" s="63"/>
      <c r="G89" s="63"/>
      <c r="H89" s="63"/>
      <c r="I89" s="63"/>
      <c r="J89" s="63"/>
      <c r="K89" s="63"/>
      <c r="L89" s="63"/>
      <c r="M89" s="63"/>
      <c r="N89" s="63"/>
      <c r="O89" s="63"/>
      <c r="P89" s="63"/>
      <c r="Q89" s="63"/>
      <c r="R89" s="63"/>
      <c r="S89" s="63"/>
      <c r="T89" s="63"/>
      <c r="U89" s="63"/>
      <c r="V89" s="63"/>
    </row>
    <row r="90" spans="1:22" ht="18.75">
      <c r="A90" s="63"/>
      <c r="B90" s="63"/>
      <c r="C90" s="63"/>
      <c r="D90" s="63"/>
      <c r="E90" s="63"/>
      <c r="F90" s="63"/>
      <c r="G90" s="63"/>
      <c r="H90" s="63"/>
      <c r="I90" s="63"/>
      <c r="J90" s="63"/>
      <c r="K90" s="63"/>
      <c r="L90" s="63"/>
      <c r="M90" s="63"/>
      <c r="N90" s="63"/>
      <c r="O90" s="63"/>
      <c r="P90" s="63"/>
      <c r="Q90" s="63"/>
      <c r="R90" s="63"/>
      <c r="S90" s="63"/>
      <c r="T90" s="63"/>
      <c r="U90" s="63"/>
      <c r="V90" s="63"/>
    </row>
    <row r="91" spans="1:22" ht="18.75">
      <c r="A91" s="63"/>
      <c r="B91" s="63"/>
      <c r="C91" s="63"/>
      <c r="D91" s="63"/>
      <c r="E91" s="63"/>
      <c r="F91" s="63"/>
      <c r="G91" s="63"/>
      <c r="H91" s="63"/>
      <c r="I91" s="63"/>
      <c r="J91" s="63"/>
      <c r="K91" s="63"/>
      <c r="L91" s="63"/>
      <c r="M91" s="63"/>
      <c r="N91" s="63"/>
      <c r="O91" s="63"/>
      <c r="P91" s="63"/>
      <c r="Q91" s="63"/>
      <c r="R91" s="63"/>
      <c r="S91" s="63"/>
      <c r="T91" s="63"/>
      <c r="U91" s="63"/>
      <c r="V91" s="63"/>
    </row>
    <row r="92" spans="1:22" ht="18.75">
      <c r="A92" s="63"/>
      <c r="B92" s="63"/>
      <c r="C92" s="63"/>
      <c r="D92" s="63"/>
      <c r="E92" s="63"/>
      <c r="F92" s="63"/>
      <c r="G92" s="63"/>
      <c r="H92" s="63"/>
      <c r="I92" s="63"/>
      <c r="J92" s="63"/>
      <c r="K92" s="63"/>
      <c r="L92" s="63"/>
      <c r="M92" s="63"/>
      <c r="N92" s="63"/>
      <c r="O92" s="63"/>
      <c r="P92" s="63"/>
      <c r="Q92" s="63"/>
      <c r="R92" s="63"/>
      <c r="S92" s="63"/>
      <c r="T92" s="63"/>
      <c r="U92" s="63"/>
      <c r="V92" s="63"/>
    </row>
    <row r="93" spans="1:22" ht="18.75">
      <c r="A93" s="63"/>
      <c r="B93" s="63"/>
      <c r="C93" s="63"/>
      <c r="D93" s="63"/>
      <c r="E93" s="63"/>
      <c r="F93" s="63"/>
      <c r="G93" s="63"/>
      <c r="H93" s="63"/>
      <c r="I93" s="63"/>
      <c r="J93" s="63"/>
      <c r="K93" s="63"/>
      <c r="L93" s="63"/>
      <c r="M93" s="63"/>
      <c r="N93" s="63"/>
      <c r="O93" s="63"/>
      <c r="P93" s="63"/>
      <c r="Q93" s="63"/>
      <c r="R93" s="63"/>
      <c r="S93" s="63"/>
      <c r="T93" s="63"/>
      <c r="U93" s="63"/>
      <c r="V93" s="63"/>
    </row>
    <row r="94" spans="1:22" ht="18.75">
      <c r="A94" s="63"/>
      <c r="B94" s="63"/>
      <c r="C94" s="63"/>
      <c r="D94" s="63"/>
      <c r="E94" s="63"/>
      <c r="F94" s="63"/>
      <c r="G94" s="63"/>
      <c r="H94" s="63"/>
      <c r="I94" s="63"/>
      <c r="J94" s="63"/>
      <c r="K94" s="63"/>
      <c r="L94" s="63"/>
      <c r="M94" s="63"/>
      <c r="N94" s="63"/>
      <c r="O94" s="63"/>
      <c r="P94" s="63"/>
      <c r="Q94" s="63"/>
      <c r="R94" s="63"/>
      <c r="S94" s="63"/>
      <c r="T94" s="63"/>
      <c r="U94" s="63"/>
      <c r="V94" s="63"/>
    </row>
    <row r="95" spans="1:22" ht="18.75">
      <c r="A95" s="63"/>
      <c r="B95" s="63"/>
      <c r="C95" s="63"/>
      <c r="D95" s="63"/>
      <c r="E95" s="63"/>
      <c r="F95" s="63"/>
      <c r="G95" s="63"/>
      <c r="H95" s="63"/>
      <c r="I95" s="63"/>
      <c r="J95" s="63"/>
      <c r="K95" s="63"/>
      <c r="L95" s="63"/>
      <c r="M95" s="63"/>
      <c r="N95" s="63"/>
      <c r="O95" s="63"/>
      <c r="P95" s="63"/>
      <c r="Q95" s="63"/>
      <c r="R95" s="63"/>
      <c r="S95" s="63"/>
      <c r="T95" s="63"/>
      <c r="U95" s="63"/>
      <c r="V95" s="63"/>
    </row>
    <row r="96" spans="1:22" ht="18.75">
      <c r="A96" s="63"/>
      <c r="B96" s="63"/>
      <c r="C96" s="63"/>
      <c r="D96" s="63"/>
      <c r="E96" s="63"/>
      <c r="F96" s="63"/>
      <c r="G96" s="63"/>
      <c r="H96" s="63"/>
      <c r="I96" s="63"/>
      <c r="J96" s="63"/>
      <c r="K96" s="63"/>
      <c r="L96" s="63"/>
      <c r="M96" s="63"/>
      <c r="N96" s="63"/>
      <c r="O96" s="63"/>
      <c r="P96" s="63"/>
      <c r="Q96" s="63"/>
      <c r="R96" s="63"/>
      <c r="S96" s="63"/>
      <c r="T96" s="63"/>
      <c r="U96" s="63"/>
      <c r="V96" s="63"/>
    </row>
    <row r="97" spans="1:22" ht="18.75">
      <c r="A97" s="63"/>
      <c r="B97" s="63"/>
      <c r="C97" s="63"/>
      <c r="D97" s="63"/>
      <c r="E97" s="63"/>
      <c r="F97" s="63"/>
      <c r="G97" s="63"/>
      <c r="H97" s="63"/>
      <c r="I97" s="63"/>
      <c r="J97" s="63"/>
      <c r="K97" s="63"/>
      <c r="L97" s="63"/>
      <c r="M97" s="63"/>
      <c r="N97" s="63"/>
      <c r="O97" s="63"/>
      <c r="P97" s="63"/>
      <c r="Q97" s="63"/>
      <c r="R97" s="63"/>
      <c r="S97" s="63"/>
      <c r="T97" s="63"/>
      <c r="U97" s="63"/>
      <c r="V97" s="63"/>
    </row>
    <row r="98" spans="1:22" ht="18.75">
      <c r="A98" s="63"/>
      <c r="B98" s="63"/>
      <c r="C98" s="63"/>
      <c r="D98" s="63"/>
      <c r="E98" s="63"/>
      <c r="F98" s="63"/>
      <c r="G98" s="63"/>
      <c r="H98" s="63"/>
      <c r="I98" s="63"/>
      <c r="J98" s="63"/>
      <c r="K98" s="63"/>
      <c r="L98" s="63"/>
      <c r="M98" s="63"/>
      <c r="N98" s="63"/>
      <c r="O98" s="63"/>
      <c r="P98" s="63"/>
      <c r="Q98" s="63"/>
      <c r="R98" s="63"/>
      <c r="S98" s="63"/>
      <c r="T98" s="63"/>
      <c r="U98" s="63"/>
      <c r="V98" s="63"/>
    </row>
    <row r="99" spans="1:22" ht="18.75">
      <c r="A99" s="63"/>
      <c r="B99" s="63"/>
      <c r="C99" s="63"/>
      <c r="D99" s="63"/>
      <c r="E99" s="63"/>
      <c r="F99" s="63"/>
      <c r="G99" s="63"/>
      <c r="H99" s="63"/>
      <c r="I99" s="63"/>
      <c r="J99" s="63"/>
      <c r="K99" s="63"/>
      <c r="L99" s="63"/>
      <c r="M99" s="63"/>
      <c r="N99" s="63"/>
      <c r="O99" s="63"/>
      <c r="P99" s="63"/>
      <c r="Q99" s="63"/>
      <c r="R99" s="63"/>
      <c r="S99" s="63"/>
      <c r="T99" s="63"/>
      <c r="U99" s="63"/>
      <c r="V99" s="63"/>
    </row>
    <row r="100" spans="1:22" ht="18.75">
      <c r="A100" s="63"/>
      <c r="B100" s="63"/>
      <c r="C100" s="63"/>
      <c r="D100" s="63"/>
      <c r="E100" s="63"/>
      <c r="F100" s="63"/>
      <c r="G100" s="63"/>
      <c r="H100" s="63"/>
      <c r="I100" s="63"/>
      <c r="J100" s="63"/>
      <c r="K100" s="63"/>
      <c r="L100" s="63"/>
      <c r="M100" s="63"/>
      <c r="N100" s="63"/>
      <c r="O100" s="63"/>
      <c r="P100" s="63"/>
      <c r="Q100" s="63"/>
      <c r="R100" s="63"/>
      <c r="S100" s="63"/>
      <c r="T100" s="63"/>
      <c r="U100" s="63"/>
      <c r="V100" s="63"/>
    </row>
    <row r="101" spans="1:22" ht="18.75">
      <c r="A101" s="63"/>
      <c r="B101" s="63"/>
      <c r="C101" s="63"/>
      <c r="D101" s="63"/>
      <c r="E101" s="63"/>
      <c r="F101" s="63"/>
      <c r="G101" s="63"/>
      <c r="H101" s="63"/>
      <c r="I101" s="63"/>
      <c r="J101" s="63"/>
      <c r="K101" s="63"/>
      <c r="L101" s="63"/>
      <c r="M101" s="63"/>
      <c r="N101" s="63"/>
      <c r="O101" s="63"/>
      <c r="P101" s="63"/>
      <c r="Q101" s="63"/>
      <c r="R101" s="63"/>
      <c r="S101" s="63"/>
      <c r="T101" s="63"/>
      <c r="U101" s="63"/>
      <c r="V101" s="63"/>
    </row>
    <row r="102" spans="1:22" ht="18.75">
      <c r="A102" s="63"/>
      <c r="B102" s="63"/>
      <c r="C102" s="63"/>
      <c r="D102" s="63"/>
      <c r="E102" s="63"/>
      <c r="F102" s="63"/>
      <c r="G102" s="63"/>
      <c r="H102" s="63"/>
      <c r="I102" s="63"/>
      <c r="J102" s="63"/>
      <c r="K102" s="63"/>
      <c r="L102" s="63"/>
      <c r="M102" s="63"/>
      <c r="N102" s="63"/>
      <c r="O102" s="63"/>
      <c r="P102" s="63"/>
      <c r="Q102" s="63"/>
      <c r="R102" s="63"/>
      <c r="S102" s="63"/>
      <c r="T102" s="63"/>
      <c r="U102" s="63"/>
      <c r="V102" s="63"/>
    </row>
    <row r="103" spans="1:22" ht="18.75">
      <c r="A103" s="63"/>
      <c r="B103" s="63"/>
      <c r="C103" s="63"/>
      <c r="D103" s="63"/>
      <c r="E103" s="63"/>
      <c r="F103" s="63"/>
      <c r="G103" s="63"/>
      <c r="H103" s="63"/>
      <c r="I103" s="63"/>
      <c r="J103" s="63"/>
      <c r="K103" s="63"/>
      <c r="L103" s="63"/>
      <c r="M103" s="63"/>
      <c r="N103" s="63"/>
      <c r="O103" s="63"/>
      <c r="P103" s="63"/>
      <c r="Q103" s="63"/>
      <c r="R103" s="63"/>
      <c r="S103" s="63"/>
      <c r="T103" s="63"/>
      <c r="U103" s="63"/>
      <c r="V103" s="63"/>
    </row>
    <row r="104" spans="1:22" ht="18.75">
      <c r="A104" s="63"/>
      <c r="B104" s="63"/>
      <c r="C104" s="63"/>
      <c r="D104" s="63"/>
      <c r="E104" s="63"/>
      <c r="F104" s="63"/>
      <c r="G104" s="63"/>
      <c r="H104" s="63"/>
      <c r="I104" s="63"/>
      <c r="J104" s="63"/>
      <c r="K104" s="63"/>
      <c r="L104" s="63"/>
      <c r="M104" s="63"/>
      <c r="N104" s="63"/>
      <c r="O104" s="63"/>
      <c r="P104" s="63"/>
      <c r="Q104" s="63"/>
      <c r="R104" s="63"/>
      <c r="S104" s="63"/>
      <c r="T104" s="63"/>
      <c r="U104" s="63"/>
      <c r="V104" s="63"/>
    </row>
    <row r="105" spans="1:22" ht="18.75">
      <c r="A105" s="63"/>
      <c r="B105" s="63"/>
      <c r="C105" s="63"/>
      <c r="D105" s="63"/>
      <c r="E105" s="63"/>
      <c r="F105" s="63"/>
      <c r="G105" s="63"/>
      <c r="H105" s="63"/>
      <c r="I105" s="63"/>
      <c r="J105" s="63"/>
      <c r="K105" s="63"/>
      <c r="L105" s="63"/>
      <c r="M105" s="63"/>
      <c r="N105" s="63"/>
      <c r="O105" s="63"/>
      <c r="P105" s="63"/>
      <c r="Q105" s="63"/>
      <c r="R105" s="63"/>
      <c r="S105" s="63"/>
      <c r="T105" s="63"/>
      <c r="U105" s="63"/>
      <c r="V105" s="63"/>
    </row>
    <row r="106" spans="1:22" ht="18.75">
      <c r="A106" s="63"/>
      <c r="B106" s="63"/>
      <c r="C106" s="63"/>
      <c r="D106" s="63"/>
      <c r="E106" s="63"/>
      <c r="F106" s="63"/>
      <c r="G106" s="63"/>
      <c r="H106" s="63"/>
      <c r="I106" s="63"/>
      <c r="J106" s="63"/>
      <c r="K106" s="63"/>
      <c r="L106" s="63"/>
      <c r="M106" s="63"/>
      <c r="N106" s="63"/>
      <c r="O106" s="63"/>
      <c r="P106" s="63"/>
      <c r="Q106" s="63"/>
      <c r="R106" s="63"/>
      <c r="S106" s="63"/>
      <c r="T106" s="63"/>
      <c r="U106" s="63"/>
      <c r="V106" s="63"/>
    </row>
    <row r="107" spans="1:22" ht="18.75">
      <c r="A107" s="63"/>
      <c r="B107" s="63"/>
      <c r="C107" s="63"/>
      <c r="D107" s="63"/>
      <c r="E107" s="63"/>
      <c r="F107" s="63"/>
      <c r="G107" s="63"/>
      <c r="H107" s="63"/>
      <c r="I107" s="63"/>
      <c r="J107" s="63"/>
      <c r="K107" s="63"/>
      <c r="L107" s="63"/>
      <c r="M107" s="63"/>
      <c r="N107" s="63"/>
      <c r="O107" s="63"/>
      <c r="P107" s="63"/>
      <c r="Q107" s="63"/>
      <c r="R107" s="63"/>
      <c r="S107" s="63"/>
      <c r="T107" s="63"/>
      <c r="U107" s="63"/>
      <c r="V107" s="63"/>
    </row>
    <row r="108" spans="1:22" ht="18.75">
      <c r="A108" s="63"/>
      <c r="B108" s="63"/>
      <c r="C108" s="63"/>
      <c r="D108" s="63"/>
      <c r="E108" s="63"/>
      <c r="F108" s="63"/>
      <c r="G108" s="63"/>
      <c r="H108" s="63"/>
      <c r="I108" s="63"/>
      <c r="J108" s="63"/>
      <c r="K108" s="63"/>
      <c r="L108" s="63"/>
      <c r="M108" s="63"/>
      <c r="N108" s="63"/>
      <c r="O108" s="63"/>
      <c r="P108" s="63"/>
      <c r="Q108" s="63"/>
      <c r="R108" s="63"/>
      <c r="S108" s="63"/>
      <c r="T108" s="63"/>
      <c r="U108" s="63"/>
      <c r="V108" s="63"/>
    </row>
    <row r="109" spans="1:22" ht="18.75">
      <c r="A109" s="63"/>
      <c r="B109" s="63"/>
      <c r="C109" s="63"/>
      <c r="D109" s="63"/>
      <c r="E109" s="63"/>
      <c r="F109" s="63"/>
      <c r="G109" s="63"/>
      <c r="H109" s="63"/>
      <c r="I109" s="63"/>
      <c r="J109" s="63"/>
      <c r="K109" s="63"/>
      <c r="L109" s="63"/>
      <c r="M109" s="63"/>
      <c r="N109" s="63"/>
      <c r="O109" s="63"/>
      <c r="P109" s="63"/>
      <c r="Q109" s="63"/>
      <c r="R109" s="63"/>
      <c r="S109" s="63"/>
      <c r="T109" s="63"/>
      <c r="U109" s="63"/>
      <c r="V109" s="63"/>
    </row>
    <row r="110" spans="1:22" ht="18.75">
      <c r="A110" s="63"/>
      <c r="B110" s="63"/>
      <c r="C110" s="63"/>
      <c r="D110" s="63"/>
      <c r="E110" s="63"/>
      <c r="F110" s="63"/>
      <c r="G110" s="63"/>
      <c r="H110" s="63"/>
      <c r="I110" s="63"/>
      <c r="J110" s="63"/>
      <c r="K110" s="63"/>
      <c r="L110" s="63"/>
      <c r="M110" s="63"/>
      <c r="N110" s="63"/>
      <c r="O110" s="63"/>
      <c r="P110" s="63"/>
      <c r="Q110" s="63"/>
      <c r="R110" s="63"/>
      <c r="S110" s="63"/>
      <c r="T110" s="63"/>
      <c r="U110" s="63"/>
      <c r="V110" s="63"/>
    </row>
    <row r="111" spans="1:22" ht="18.75">
      <c r="A111" s="63"/>
      <c r="B111" s="63"/>
      <c r="C111" s="63"/>
      <c r="D111" s="63"/>
      <c r="E111" s="63"/>
      <c r="F111" s="63"/>
      <c r="G111" s="63"/>
      <c r="H111" s="63"/>
      <c r="I111" s="63"/>
      <c r="J111" s="63"/>
      <c r="K111" s="63"/>
      <c r="L111" s="63"/>
      <c r="M111" s="63"/>
      <c r="N111" s="63"/>
      <c r="O111" s="63"/>
      <c r="P111" s="63"/>
      <c r="Q111" s="63"/>
      <c r="R111" s="63"/>
      <c r="S111" s="63"/>
      <c r="T111" s="63"/>
      <c r="U111" s="63"/>
      <c r="V111" s="63"/>
    </row>
    <row r="112" spans="1:22" ht="18.75">
      <c r="A112" s="63"/>
      <c r="B112" s="63"/>
      <c r="C112" s="63"/>
      <c r="D112" s="63"/>
      <c r="E112" s="63"/>
      <c r="F112" s="63"/>
      <c r="G112" s="63"/>
      <c r="H112" s="63"/>
      <c r="I112" s="63"/>
      <c r="J112" s="63"/>
      <c r="K112" s="63"/>
      <c r="L112" s="63"/>
      <c r="M112" s="63"/>
      <c r="N112" s="63"/>
      <c r="O112" s="63"/>
      <c r="P112" s="63"/>
      <c r="Q112" s="63"/>
      <c r="R112" s="63"/>
      <c r="S112" s="63"/>
      <c r="T112" s="63"/>
      <c r="U112" s="63"/>
      <c r="V112" s="63"/>
    </row>
    <row r="113" spans="1:22" ht="18.75">
      <c r="A113" s="63"/>
      <c r="B113" s="63"/>
      <c r="C113" s="63"/>
      <c r="D113" s="63"/>
      <c r="E113" s="63"/>
      <c r="F113" s="63"/>
      <c r="G113" s="63"/>
      <c r="H113" s="63"/>
      <c r="I113" s="63"/>
      <c r="J113" s="63"/>
      <c r="K113" s="63"/>
      <c r="L113" s="63"/>
      <c r="M113" s="63"/>
      <c r="N113" s="63"/>
      <c r="O113" s="63"/>
      <c r="P113" s="63"/>
      <c r="Q113" s="63"/>
      <c r="R113" s="63"/>
      <c r="S113" s="63"/>
      <c r="T113" s="63"/>
      <c r="U113" s="63"/>
      <c r="V113" s="63"/>
    </row>
    <row r="114" spans="1:22" ht="18.75">
      <c r="A114" s="63"/>
      <c r="B114" s="63"/>
      <c r="C114" s="63"/>
      <c r="D114" s="63"/>
      <c r="E114" s="63"/>
      <c r="F114" s="63"/>
      <c r="G114" s="63"/>
      <c r="H114" s="63"/>
      <c r="I114" s="63"/>
      <c r="J114" s="63"/>
      <c r="K114" s="63"/>
      <c r="L114" s="63"/>
      <c r="M114" s="63"/>
      <c r="N114" s="63"/>
      <c r="O114" s="63"/>
      <c r="P114" s="63"/>
      <c r="Q114" s="63"/>
      <c r="R114" s="63"/>
      <c r="S114" s="63"/>
      <c r="T114" s="63"/>
      <c r="U114" s="63"/>
      <c r="V114" s="63"/>
    </row>
    <row r="115" spans="1:22" ht="18.75">
      <c r="A115" s="63"/>
      <c r="B115" s="63"/>
      <c r="C115" s="63"/>
      <c r="D115" s="63"/>
      <c r="E115" s="63"/>
      <c r="F115" s="63"/>
      <c r="G115" s="63"/>
      <c r="H115" s="63"/>
      <c r="I115" s="63"/>
      <c r="J115" s="63"/>
      <c r="K115" s="63"/>
      <c r="L115" s="63"/>
      <c r="M115" s="63"/>
      <c r="N115" s="63"/>
      <c r="O115" s="63"/>
      <c r="P115" s="63"/>
      <c r="Q115" s="63"/>
      <c r="R115" s="63"/>
      <c r="S115" s="63"/>
      <c r="T115" s="63"/>
      <c r="U115" s="63"/>
      <c r="V115" s="63"/>
    </row>
    <row r="116" spans="1:22" ht="18.75">
      <c r="A116" s="63"/>
      <c r="B116" s="63"/>
      <c r="C116" s="63"/>
      <c r="D116" s="63"/>
      <c r="E116" s="63"/>
      <c r="F116" s="63"/>
      <c r="G116" s="63"/>
      <c r="H116" s="63"/>
      <c r="I116" s="63"/>
      <c r="J116" s="63"/>
      <c r="K116" s="63"/>
      <c r="L116" s="63"/>
      <c r="M116" s="63"/>
      <c r="N116" s="63"/>
      <c r="O116" s="63"/>
      <c r="P116" s="63"/>
      <c r="Q116" s="63"/>
      <c r="R116" s="63"/>
      <c r="S116" s="63"/>
      <c r="T116" s="63"/>
      <c r="U116" s="63"/>
      <c r="V116" s="63"/>
    </row>
    <row r="117" spans="1:22" ht="18.75">
      <c r="A117" s="63"/>
      <c r="B117" s="63"/>
      <c r="C117" s="63"/>
      <c r="D117" s="63"/>
      <c r="E117" s="63"/>
      <c r="F117" s="63"/>
      <c r="G117" s="63"/>
      <c r="H117" s="63"/>
      <c r="I117" s="63"/>
      <c r="J117" s="63"/>
      <c r="K117" s="63"/>
      <c r="L117" s="63"/>
      <c r="M117" s="63"/>
      <c r="N117" s="63"/>
      <c r="O117" s="63"/>
      <c r="P117" s="63"/>
      <c r="Q117" s="63"/>
      <c r="R117" s="63"/>
      <c r="S117" s="63"/>
      <c r="T117" s="63"/>
      <c r="U117" s="63"/>
      <c r="V117" s="63"/>
    </row>
    <row r="118" spans="1:22" ht="18.75">
      <c r="A118" s="63"/>
      <c r="B118" s="63"/>
      <c r="C118" s="63"/>
      <c r="D118" s="63"/>
      <c r="E118" s="63"/>
      <c r="F118" s="63"/>
      <c r="G118" s="63"/>
      <c r="H118" s="63"/>
      <c r="I118" s="63"/>
      <c r="J118" s="63"/>
      <c r="K118" s="63"/>
      <c r="L118" s="63"/>
      <c r="M118" s="63"/>
      <c r="N118" s="63"/>
      <c r="O118" s="63"/>
      <c r="P118" s="63"/>
      <c r="Q118" s="63"/>
      <c r="R118" s="63"/>
      <c r="S118" s="63"/>
      <c r="T118" s="63"/>
      <c r="U118" s="63"/>
      <c r="V118" s="63"/>
    </row>
    <row r="119" spans="1:22" ht="18.75">
      <c r="A119" s="63"/>
      <c r="B119" s="63"/>
      <c r="C119" s="63"/>
      <c r="D119" s="63"/>
      <c r="E119" s="63"/>
      <c r="F119" s="63"/>
      <c r="G119" s="63"/>
      <c r="H119" s="63"/>
      <c r="I119" s="63"/>
      <c r="J119" s="63"/>
      <c r="K119" s="63"/>
      <c r="L119" s="63"/>
      <c r="M119" s="63"/>
      <c r="N119" s="63"/>
      <c r="O119" s="63"/>
      <c r="P119" s="63"/>
      <c r="Q119" s="63"/>
      <c r="R119" s="63"/>
      <c r="S119" s="63"/>
      <c r="T119" s="63"/>
      <c r="U119" s="63"/>
      <c r="V119" s="63"/>
    </row>
    <row r="120" spans="1:22" ht="18.75">
      <c r="A120" s="63"/>
      <c r="B120" s="63"/>
      <c r="C120" s="63"/>
      <c r="D120" s="63"/>
      <c r="E120" s="63"/>
      <c r="F120" s="63"/>
      <c r="G120" s="63"/>
      <c r="H120" s="63"/>
      <c r="I120" s="63"/>
      <c r="J120" s="63"/>
      <c r="K120" s="63"/>
      <c r="L120" s="63"/>
      <c r="M120" s="63"/>
      <c r="N120" s="63"/>
      <c r="O120" s="63"/>
      <c r="P120" s="63"/>
      <c r="Q120" s="63"/>
      <c r="R120" s="63"/>
      <c r="S120" s="63"/>
      <c r="T120" s="63"/>
      <c r="U120" s="63"/>
      <c r="V120" s="63"/>
    </row>
    <row r="121" spans="1:22" ht="18.75">
      <c r="A121" s="63"/>
      <c r="B121" s="63"/>
      <c r="C121" s="63"/>
      <c r="D121" s="63"/>
      <c r="E121" s="63"/>
      <c r="F121" s="63"/>
      <c r="G121" s="63"/>
      <c r="H121" s="63"/>
      <c r="I121" s="63"/>
      <c r="J121" s="63"/>
      <c r="K121" s="63"/>
      <c r="L121" s="63"/>
      <c r="M121" s="63"/>
      <c r="N121" s="63"/>
      <c r="O121" s="63"/>
      <c r="P121" s="63"/>
      <c r="Q121" s="63"/>
      <c r="R121" s="63"/>
      <c r="S121" s="63"/>
      <c r="T121" s="63"/>
      <c r="U121" s="63"/>
      <c r="V121" s="63"/>
    </row>
    <row r="122" spans="1:22" ht="18.75">
      <c r="A122" s="63"/>
      <c r="B122" s="63"/>
      <c r="C122" s="63"/>
      <c r="D122" s="63"/>
      <c r="E122" s="63"/>
      <c r="F122" s="63"/>
      <c r="G122" s="63"/>
      <c r="H122" s="63"/>
      <c r="I122" s="63"/>
      <c r="J122" s="63"/>
      <c r="K122" s="63"/>
      <c r="L122" s="63"/>
      <c r="M122" s="63"/>
      <c r="N122" s="63"/>
      <c r="O122" s="63"/>
      <c r="P122" s="63"/>
      <c r="Q122" s="63"/>
      <c r="R122" s="63"/>
      <c r="S122" s="63"/>
      <c r="T122" s="63"/>
      <c r="U122" s="63"/>
      <c r="V122" s="63"/>
    </row>
    <row r="123" spans="1:22" ht="18.75">
      <c r="A123" s="63"/>
      <c r="B123" s="63"/>
      <c r="C123" s="63"/>
      <c r="D123" s="63"/>
      <c r="E123" s="63"/>
      <c r="F123" s="63"/>
      <c r="G123" s="63"/>
      <c r="H123" s="63"/>
      <c r="I123" s="63"/>
      <c r="J123" s="63"/>
      <c r="K123" s="63"/>
      <c r="L123" s="63"/>
      <c r="M123" s="63"/>
      <c r="N123" s="63"/>
      <c r="O123" s="63"/>
      <c r="P123" s="63"/>
      <c r="Q123" s="63"/>
      <c r="R123" s="63"/>
      <c r="S123" s="63"/>
      <c r="T123" s="63"/>
      <c r="U123" s="63"/>
      <c r="V123" s="63"/>
    </row>
    <row r="124" spans="1:22" ht="18.75">
      <c r="A124" s="63"/>
      <c r="B124" s="63"/>
      <c r="C124" s="63"/>
      <c r="D124" s="63"/>
      <c r="E124" s="63"/>
      <c r="F124" s="63"/>
      <c r="G124" s="63"/>
      <c r="H124" s="63"/>
      <c r="I124" s="63"/>
      <c r="J124" s="63"/>
      <c r="K124" s="63"/>
      <c r="L124" s="63"/>
      <c r="M124" s="63"/>
      <c r="N124" s="63"/>
      <c r="O124" s="63"/>
      <c r="P124" s="63"/>
      <c r="Q124" s="63"/>
      <c r="R124" s="63"/>
      <c r="S124" s="63"/>
      <c r="T124" s="63"/>
      <c r="U124" s="63"/>
      <c r="V124" s="63"/>
    </row>
    <row r="125" spans="1:22" ht="18.75">
      <c r="A125" s="63"/>
      <c r="B125" s="63"/>
      <c r="C125" s="63"/>
      <c r="D125" s="63"/>
      <c r="E125" s="63"/>
      <c r="F125" s="63"/>
      <c r="G125" s="63"/>
      <c r="H125" s="63"/>
      <c r="I125" s="63"/>
      <c r="J125" s="63"/>
      <c r="K125" s="63"/>
      <c r="L125" s="63"/>
      <c r="M125" s="63"/>
      <c r="N125" s="63"/>
      <c r="O125" s="63"/>
      <c r="P125" s="63"/>
      <c r="Q125" s="63"/>
      <c r="R125" s="63"/>
      <c r="S125" s="63"/>
      <c r="T125" s="63"/>
      <c r="U125" s="63"/>
      <c r="V125" s="63"/>
    </row>
    <row r="126" spans="1:22" ht="18.75">
      <c r="A126" s="63"/>
      <c r="B126" s="63"/>
      <c r="C126" s="63"/>
      <c r="D126" s="63"/>
      <c r="E126" s="63"/>
      <c r="F126" s="63"/>
      <c r="G126" s="63"/>
      <c r="H126" s="63"/>
      <c r="I126" s="63"/>
      <c r="J126" s="63"/>
      <c r="K126" s="63"/>
      <c r="L126" s="63"/>
      <c r="M126" s="63"/>
      <c r="N126" s="63"/>
      <c r="O126" s="63"/>
      <c r="P126" s="63"/>
      <c r="Q126" s="63"/>
      <c r="R126" s="63"/>
      <c r="S126" s="63"/>
      <c r="T126" s="63"/>
      <c r="U126" s="63"/>
      <c r="V126" s="63"/>
    </row>
    <row r="127" spans="1:22" ht="18.75">
      <c r="A127" s="63"/>
      <c r="B127" s="63"/>
      <c r="C127" s="63"/>
      <c r="D127" s="63"/>
      <c r="E127" s="63"/>
      <c r="F127" s="63"/>
      <c r="G127" s="63"/>
      <c r="H127" s="63"/>
      <c r="I127" s="63"/>
      <c r="J127" s="63"/>
      <c r="K127" s="63"/>
      <c r="L127" s="63"/>
      <c r="M127" s="63"/>
      <c r="N127" s="63"/>
      <c r="O127" s="63"/>
      <c r="P127" s="63"/>
      <c r="Q127" s="63"/>
      <c r="R127" s="63"/>
      <c r="S127" s="63"/>
      <c r="T127" s="63"/>
      <c r="U127" s="63"/>
      <c r="V127" s="63"/>
    </row>
    <row r="128" spans="1:22" ht="18.75">
      <c r="A128" s="63"/>
      <c r="B128" s="63"/>
      <c r="C128" s="63"/>
      <c r="D128" s="63"/>
      <c r="E128" s="63"/>
      <c r="F128" s="63"/>
      <c r="G128" s="63"/>
      <c r="H128" s="63"/>
      <c r="I128" s="63"/>
      <c r="J128" s="63"/>
      <c r="K128" s="63"/>
      <c r="L128" s="63"/>
      <c r="M128" s="63"/>
      <c r="N128" s="63"/>
      <c r="O128" s="63"/>
      <c r="P128" s="63"/>
      <c r="Q128" s="63"/>
      <c r="R128" s="63"/>
      <c r="S128" s="63"/>
      <c r="T128" s="63"/>
      <c r="U128" s="63"/>
      <c r="V128" s="63"/>
    </row>
    <row r="129" spans="1:22" ht="18.75">
      <c r="A129" s="63"/>
      <c r="B129" s="63"/>
      <c r="C129" s="63"/>
      <c r="D129" s="63"/>
      <c r="E129" s="63"/>
      <c r="F129" s="63"/>
      <c r="G129" s="63"/>
      <c r="H129" s="63"/>
      <c r="I129" s="63"/>
      <c r="J129" s="63"/>
      <c r="K129" s="63"/>
      <c r="L129" s="63"/>
      <c r="M129" s="63"/>
      <c r="N129" s="63"/>
      <c r="O129" s="63"/>
      <c r="P129" s="63"/>
      <c r="Q129" s="63"/>
      <c r="R129" s="63"/>
      <c r="S129" s="63"/>
      <c r="T129" s="63"/>
      <c r="U129" s="63"/>
      <c r="V129" s="63"/>
    </row>
    <row r="130" spans="1:22" ht="18.75">
      <c r="A130" s="63"/>
      <c r="B130" s="63"/>
      <c r="C130" s="63"/>
      <c r="D130" s="63"/>
      <c r="E130" s="63"/>
      <c r="F130" s="63"/>
      <c r="G130" s="63"/>
      <c r="H130" s="63"/>
      <c r="I130" s="63"/>
      <c r="J130" s="63"/>
      <c r="K130" s="63"/>
      <c r="L130" s="63"/>
      <c r="M130" s="63"/>
      <c r="N130" s="63"/>
      <c r="O130" s="63"/>
      <c r="P130" s="63"/>
      <c r="Q130" s="63"/>
      <c r="R130" s="63"/>
      <c r="S130" s="63"/>
      <c r="T130" s="63"/>
      <c r="U130" s="63"/>
      <c r="V130" s="63"/>
    </row>
    <row r="131" spans="1:22" ht="18.75">
      <c r="A131" s="63"/>
      <c r="B131" s="63"/>
      <c r="C131" s="63"/>
      <c r="D131" s="63"/>
      <c r="E131" s="63"/>
      <c r="F131" s="63"/>
      <c r="G131" s="63"/>
      <c r="H131" s="63"/>
      <c r="I131" s="63"/>
      <c r="J131" s="63"/>
      <c r="K131" s="63"/>
      <c r="L131" s="63"/>
      <c r="M131" s="63"/>
      <c r="N131" s="63"/>
      <c r="O131" s="63"/>
      <c r="P131" s="63"/>
      <c r="Q131" s="63"/>
      <c r="R131" s="63"/>
      <c r="S131" s="63"/>
      <c r="T131" s="63"/>
      <c r="U131" s="63"/>
      <c r="V131" s="63"/>
    </row>
    <row r="132" spans="1:22" ht="18.75">
      <c r="A132" s="63"/>
      <c r="B132" s="63"/>
      <c r="C132" s="63"/>
      <c r="D132" s="63"/>
      <c r="E132" s="63"/>
      <c r="F132" s="63"/>
      <c r="G132" s="63"/>
      <c r="H132" s="63"/>
      <c r="I132" s="63"/>
      <c r="J132" s="63"/>
      <c r="K132" s="63"/>
      <c r="L132" s="63"/>
      <c r="M132" s="63"/>
      <c r="N132" s="63"/>
      <c r="O132" s="63"/>
      <c r="P132" s="63"/>
      <c r="Q132" s="63"/>
      <c r="R132" s="63"/>
      <c r="S132" s="63"/>
      <c r="T132" s="63"/>
      <c r="U132" s="63"/>
      <c r="V132" s="63"/>
    </row>
    <row r="133" spans="1:22" ht="18.75">
      <c r="A133" s="63"/>
      <c r="B133" s="63"/>
      <c r="C133" s="63"/>
      <c r="D133" s="63"/>
      <c r="E133" s="63"/>
      <c r="F133" s="63"/>
      <c r="G133" s="63"/>
      <c r="H133" s="63"/>
      <c r="I133" s="63"/>
      <c r="J133" s="63"/>
      <c r="K133" s="63"/>
      <c r="L133" s="63"/>
      <c r="M133" s="63"/>
      <c r="N133" s="63"/>
      <c r="O133" s="63"/>
      <c r="P133" s="63"/>
      <c r="Q133" s="63"/>
      <c r="R133" s="63"/>
      <c r="S133" s="63"/>
      <c r="T133" s="63"/>
      <c r="U133" s="63"/>
      <c r="V133" s="63"/>
    </row>
    <row r="134" spans="1:22" ht="18.75">
      <c r="A134" s="63"/>
      <c r="B134" s="63"/>
      <c r="C134" s="63"/>
      <c r="D134" s="63"/>
      <c r="E134" s="63"/>
      <c r="F134" s="63"/>
      <c r="G134" s="63"/>
      <c r="H134" s="63"/>
      <c r="I134" s="63"/>
      <c r="J134" s="63"/>
      <c r="K134" s="63"/>
      <c r="L134" s="63"/>
      <c r="M134" s="63"/>
      <c r="N134" s="63"/>
      <c r="O134" s="63"/>
      <c r="P134" s="63"/>
      <c r="Q134" s="63"/>
      <c r="R134" s="63"/>
      <c r="S134" s="63"/>
      <c r="T134" s="63"/>
      <c r="U134" s="63"/>
      <c r="V134" s="63"/>
    </row>
    <row r="135" spans="1:22" ht="18.75">
      <c r="A135" s="63"/>
      <c r="B135" s="63"/>
      <c r="C135" s="63"/>
      <c r="D135" s="63"/>
      <c r="E135" s="63"/>
      <c r="F135" s="63"/>
      <c r="G135" s="63"/>
      <c r="H135" s="63"/>
      <c r="I135" s="63"/>
      <c r="J135" s="63"/>
      <c r="K135" s="63"/>
      <c r="L135" s="63"/>
      <c r="M135" s="63"/>
      <c r="N135" s="63"/>
      <c r="O135" s="63"/>
      <c r="P135" s="63"/>
      <c r="Q135" s="63"/>
      <c r="R135" s="63"/>
      <c r="S135" s="63"/>
      <c r="T135" s="63"/>
      <c r="U135" s="63"/>
      <c r="V135" s="63"/>
    </row>
    <row r="136" spans="1:22" ht="18.75">
      <c r="A136" s="63"/>
      <c r="B136" s="63"/>
      <c r="C136" s="63"/>
      <c r="D136" s="63"/>
      <c r="E136" s="63"/>
      <c r="F136" s="63"/>
      <c r="G136" s="63"/>
      <c r="H136" s="63"/>
      <c r="I136" s="63"/>
      <c r="J136" s="63"/>
      <c r="K136" s="63"/>
      <c r="L136" s="63"/>
      <c r="M136" s="63"/>
      <c r="N136" s="63"/>
      <c r="O136" s="63"/>
      <c r="P136" s="63"/>
      <c r="Q136" s="63"/>
      <c r="R136" s="63"/>
      <c r="S136" s="63"/>
      <c r="T136" s="63"/>
      <c r="U136" s="63"/>
      <c r="V136" s="63"/>
    </row>
    <row r="137" spans="1:22" ht="18.75">
      <c r="A137" s="63"/>
      <c r="B137" s="63"/>
      <c r="C137" s="63"/>
      <c r="D137" s="63"/>
      <c r="E137" s="63"/>
      <c r="F137" s="63"/>
      <c r="G137" s="63"/>
      <c r="H137" s="63"/>
      <c r="I137" s="63"/>
      <c r="J137" s="63"/>
      <c r="K137" s="63"/>
      <c r="L137" s="63"/>
      <c r="M137" s="63"/>
      <c r="N137" s="63"/>
      <c r="O137" s="63"/>
      <c r="P137" s="63"/>
      <c r="Q137" s="63"/>
      <c r="R137" s="63"/>
      <c r="S137" s="63"/>
      <c r="T137" s="63"/>
      <c r="U137" s="63"/>
      <c r="V137" s="63"/>
    </row>
    <row r="138" spans="1:22" ht="18.75">
      <c r="A138" s="63"/>
      <c r="B138" s="63"/>
      <c r="C138" s="63"/>
      <c r="D138" s="63"/>
      <c r="E138" s="63"/>
      <c r="F138" s="63"/>
      <c r="G138" s="63"/>
      <c r="H138" s="63"/>
      <c r="I138" s="63"/>
      <c r="J138" s="63"/>
      <c r="K138" s="63"/>
      <c r="L138" s="63"/>
      <c r="M138" s="63"/>
      <c r="N138" s="63"/>
      <c r="O138" s="63"/>
      <c r="P138" s="63"/>
      <c r="Q138" s="63"/>
      <c r="R138" s="63"/>
      <c r="S138" s="63"/>
      <c r="T138" s="63"/>
      <c r="U138" s="63"/>
      <c r="V138" s="63"/>
    </row>
    <row r="139" spans="1:22" ht="18.75">
      <c r="A139" s="63"/>
      <c r="B139" s="63"/>
      <c r="C139" s="63"/>
      <c r="D139" s="63"/>
      <c r="E139" s="63"/>
      <c r="F139" s="63"/>
      <c r="G139" s="63"/>
      <c r="H139" s="63"/>
      <c r="I139" s="63"/>
      <c r="J139" s="63"/>
      <c r="K139" s="63"/>
      <c r="L139" s="63"/>
      <c r="M139" s="63"/>
      <c r="N139" s="63"/>
      <c r="O139" s="63"/>
      <c r="P139" s="63"/>
      <c r="Q139" s="63"/>
      <c r="R139" s="63"/>
      <c r="S139" s="63"/>
      <c r="T139" s="63"/>
      <c r="U139" s="63"/>
      <c r="V139" s="63"/>
    </row>
    <row r="140" spans="1:22" ht="18.75">
      <c r="A140" s="63"/>
      <c r="B140" s="63"/>
      <c r="C140" s="63"/>
      <c r="D140" s="63"/>
      <c r="E140" s="63"/>
      <c r="F140" s="63"/>
      <c r="G140" s="63"/>
      <c r="H140" s="63"/>
      <c r="I140" s="63"/>
      <c r="J140" s="63"/>
      <c r="K140" s="63"/>
      <c r="L140" s="63"/>
      <c r="M140" s="63"/>
      <c r="N140" s="63"/>
      <c r="O140" s="63"/>
      <c r="P140" s="63"/>
      <c r="Q140" s="63"/>
      <c r="R140" s="63"/>
      <c r="S140" s="63"/>
      <c r="T140" s="63"/>
      <c r="U140" s="63"/>
      <c r="V140" s="63"/>
    </row>
    <row r="141" spans="1:22" ht="18.75">
      <c r="A141" s="63"/>
      <c r="B141" s="63"/>
      <c r="C141" s="63"/>
      <c r="D141" s="63"/>
      <c r="E141" s="63"/>
      <c r="F141" s="63"/>
      <c r="G141" s="63"/>
      <c r="H141" s="63"/>
      <c r="I141" s="63"/>
      <c r="J141" s="63"/>
      <c r="K141" s="63"/>
      <c r="L141" s="63"/>
      <c r="M141" s="63"/>
      <c r="N141" s="63"/>
      <c r="O141" s="63"/>
      <c r="P141" s="63"/>
      <c r="Q141" s="63"/>
      <c r="R141" s="63"/>
      <c r="S141" s="63"/>
      <c r="T141" s="63"/>
      <c r="U141" s="63"/>
      <c r="V141" s="63"/>
    </row>
    <row r="142" spans="1:22" ht="18.75">
      <c r="A142" s="63"/>
      <c r="B142" s="63"/>
      <c r="C142" s="63"/>
      <c r="D142" s="63"/>
      <c r="E142" s="63"/>
      <c r="F142" s="63"/>
      <c r="G142" s="63"/>
      <c r="H142" s="63"/>
      <c r="I142" s="63"/>
      <c r="J142" s="63"/>
      <c r="K142" s="63"/>
      <c r="L142" s="63"/>
      <c r="M142" s="63"/>
      <c r="N142" s="63"/>
      <c r="O142" s="63"/>
      <c r="P142" s="63"/>
      <c r="Q142" s="63"/>
      <c r="R142" s="63"/>
      <c r="S142" s="63"/>
      <c r="T142" s="63"/>
      <c r="U142" s="63"/>
      <c r="V142" s="63"/>
    </row>
    <row r="143" spans="1:22" ht="18.75">
      <c r="A143" s="63"/>
      <c r="B143" s="63"/>
      <c r="C143" s="63"/>
      <c r="D143" s="63"/>
      <c r="E143" s="63"/>
      <c r="F143" s="63"/>
      <c r="G143" s="63"/>
      <c r="H143" s="63"/>
      <c r="I143" s="63"/>
      <c r="J143" s="63"/>
      <c r="K143" s="63"/>
      <c r="L143" s="63"/>
      <c r="M143" s="63"/>
      <c r="N143" s="63"/>
      <c r="O143" s="63"/>
      <c r="P143" s="63"/>
      <c r="Q143" s="63"/>
      <c r="R143" s="63"/>
      <c r="S143" s="63"/>
      <c r="T143" s="63"/>
      <c r="U143" s="63"/>
      <c r="V143" s="63"/>
    </row>
    <row r="144" spans="1:22" ht="18.75">
      <c r="A144" s="63"/>
      <c r="B144" s="63"/>
      <c r="C144" s="63"/>
      <c r="D144" s="63"/>
      <c r="E144" s="63"/>
      <c r="F144" s="63"/>
      <c r="G144" s="63"/>
      <c r="H144" s="63"/>
      <c r="I144" s="63"/>
      <c r="J144" s="63"/>
      <c r="K144" s="63"/>
      <c r="L144" s="63"/>
      <c r="M144" s="63"/>
      <c r="N144" s="63"/>
      <c r="O144" s="63"/>
      <c r="P144" s="63"/>
      <c r="Q144" s="63"/>
      <c r="R144" s="63"/>
      <c r="S144" s="63"/>
      <c r="T144" s="63"/>
      <c r="U144" s="63"/>
      <c r="V144" s="63"/>
    </row>
    <row r="145" spans="1:22" ht="18.75">
      <c r="A145" s="63"/>
      <c r="B145" s="63"/>
      <c r="C145" s="63"/>
      <c r="D145" s="63"/>
      <c r="E145" s="63"/>
      <c r="F145" s="63"/>
      <c r="G145" s="63"/>
      <c r="H145" s="63"/>
      <c r="I145" s="63"/>
      <c r="J145" s="63"/>
      <c r="K145" s="63"/>
      <c r="L145" s="63"/>
      <c r="M145" s="63"/>
      <c r="N145" s="63"/>
      <c r="O145" s="63"/>
      <c r="P145" s="63"/>
      <c r="Q145" s="63"/>
      <c r="R145" s="63"/>
      <c r="S145" s="63"/>
      <c r="T145" s="63"/>
      <c r="U145" s="63"/>
      <c r="V145" s="63"/>
    </row>
    <row r="146" spans="1:22" ht="18.75">
      <c r="A146" s="63"/>
      <c r="B146" s="63"/>
      <c r="C146" s="63"/>
      <c r="D146" s="63"/>
      <c r="E146" s="63"/>
      <c r="F146" s="63"/>
      <c r="G146" s="63"/>
      <c r="H146" s="63"/>
      <c r="I146" s="63"/>
      <c r="J146" s="63"/>
      <c r="K146" s="63"/>
      <c r="L146" s="63"/>
      <c r="M146" s="63"/>
      <c r="N146" s="63"/>
      <c r="O146" s="63"/>
      <c r="P146" s="63"/>
      <c r="Q146" s="63"/>
      <c r="R146" s="63"/>
      <c r="S146" s="63"/>
      <c r="T146" s="63"/>
      <c r="U146" s="63"/>
      <c r="V146" s="63"/>
    </row>
    <row r="147" spans="1:22" ht="18.75">
      <c r="A147" s="63"/>
      <c r="B147" s="63"/>
      <c r="C147" s="63"/>
      <c r="D147" s="63"/>
      <c r="E147" s="63"/>
      <c r="F147" s="63"/>
      <c r="G147" s="63"/>
      <c r="H147" s="63"/>
      <c r="I147" s="63"/>
      <c r="J147" s="63"/>
      <c r="K147" s="63"/>
      <c r="L147" s="63"/>
      <c r="M147" s="63"/>
      <c r="N147" s="63"/>
      <c r="O147" s="63"/>
      <c r="P147" s="63"/>
      <c r="Q147" s="63"/>
      <c r="R147" s="63"/>
      <c r="S147" s="63"/>
      <c r="T147" s="63"/>
      <c r="U147" s="63"/>
      <c r="V147" s="63"/>
    </row>
    <row r="148" spans="1:22" ht="18.75">
      <c r="A148" s="63"/>
      <c r="B148" s="63"/>
      <c r="C148" s="63"/>
      <c r="D148" s="63"/>
      <c r="E148" s="63"/>
      <c r="F148" s="63"/>
      <c r="G148" s="63"/>
      <c r="H148" s="63"/>
      <c r="I148" s="63"/>
      <c r="J148" s="63"/>
      <c r="K148" s="63"/>
      <c r="L148" s="63"/>
      <c r="M148" s="63"/>
      <c r="N148" s="63"/>
      <c r="O148" s="63"/>
      <c r="P148" s="63"/>
      <c r="Q148" s="63"/>
      <c r="R148" s="63"/>
      <c r="S148" s="63"/>
      <c r="T148" s="63"/>
      <c r="U148" s="63"/>
      <c r="V148" s="63"/>
    </row>
    <row r="149" spans="1:22" ht="18.75">
      <c r="A149" s="63"/>
      <c r="B149" s="63"/>
      <c r="C149" s="63"/>
      <c r="D149" s="63"/>
      <c r="E149" s="63"/>
      <c r="F149" s="63"/>
      <c r="G149" s="63"/>
      <c r="H149" s="63"/>
      <c r="I149" s="63"/>
      <c r="J149" s="63"/>
      <c r="K149" s="63"/>
      <c r="L149" s="63"/>
      <c r="M149" s="63"/>
      <c r="N149" s="63"/>
      <c r="O149" s="63"/>
      <c r="P149" s="63"/>
      <c r="Q149" s="63"/>
      <c r="R149" s="63"/>
      <c r="S149" s="63"/>
      <c r="T149" s="63"/>
      <c r="U149" s="63"/>
      <c r="V149" s="63"/>
    </row>
    <row r="150" spans="1:22" ht="18.75">
      <c r="A150" s="63"/>
      <c r="B150" s="63"/>
      <c r="C150" s="63"/>
      <c r="D150" s="63"/>
      <c r="E150" s="63"/>
      <c r="F150" s="63"/>
      <c r="G150" s="63"/>
      <c r="H150" s="63"/>
      <c r="I150" s="63"/>
      <c r="J150" s="63"/>
      <c r="K150" s="63"/>
      <c r="L150" s="63"/>
      <c r="M150" s="63"/>
      <c r="N150" s="63"/>
      <c r="O150" s="63"/>
      <c r="P150" s="63"/>
      <c r="Q150" s="63"/>
      <c r="R150" s="63"/>
      <c r="S150" s="63"/>
      <c r="T150" s="63"/>
      <c r="U150" s="63"/>
      <c r="V150" s="63"/>
    </row>
    <row r="151" spans="1:22" ht="18.75">
      <c r="A151" s="63"/>
      <c r="B151" s="63"/>
      <c r="C151" s="63"/>
      <c r="D151" s="63"/>
      <c r="E151" s="63"/>
      <c r="F151" s="63"/>
      <c r="G151" s="63"/>
      <c r="H151" s="63"/>
      <c r="I151" s="63"/>
      <c r="J151" s="63"/>
      <c r="K151" s="63"/>
      <c r="L151" s="63"/>
      <c r="M151" s="63"/>
      <c r="N151" s="63"/>
      <c r="O151" s="63"/>
      <c r="P151" s="63"/>
      <c r="Q151" s="63"/>
      <c r="R151" s="63"/>
      <c r="S151" s="63"/>
      <c r="T151" s="63"/>
      <c r="U151" s="63"/>
      <c r="V151" s="63"/>
    </row>
    <row r="152" spans="1:22" ht="18.75">
      <c r="A152" s="63"/>
      <c r="B152" s="63"/>
      <c r="C152" s="63"/>
      <c r="D152" s="63"/>
      <c r="E152" s="63"/>
      <c r="F152" s="63"/>
      <c r="G152" s="63"/>
      <c r="H152" s="63"/>
      <c r="I152" s="63"/>
      <c r="J152" s="63"/>
      <c r="K152" s="63"/>
      <c r="L152" s="63"/>
      <c r="M152" s="63"/>
      <c r="N152" s="63"/>
      <c r="O152" s="63"/>
      <c r="P152" s="63"/>
      <c r="Q152" s="63"/>
      <c r="R152" s="63"/>
      <c r="S152" s="63"/>
      <c r="T152" s="63"/>
      <c r="U152" s="63"/>
      <c r="V152" s="63"/>
    </row>
    <row r="153" spans="1:22" ht="18.75">
      <c r="A153" s="63"/>
      <c r="B153" s="63"/>
      <c r="C153" s="63"/>
      <c r="D153" s="63"/>
      <c r="E153" s="63"/>
      <c r="F153" s="63"/>
      <c r="G153" s="63"/>
      <c r="H153" s="63"/>
      <c r="I153" s="63"/>
      <c r="J153" s="63"/>
      <c r="K153" s="63"/>
      <c r="L153" s="63"/>
      <c r="M153" s="63"/>
      <c r="N153" s="63"/>
      <c r="O153" s="63"/>
      <c r="P153" s="63"/>
      <c r="Q153" s="63"/>
      <c r="R153" s="63"/>
      <c r="S153" s="63"/>
      <c r="T153" s="63"/>
      <c r="U153" s="63"/>
      <c r="V153" s="63"/>
    </row>
    <row r="154" spans="1:22" ht="18.75">
      <c r="A154" s="63"/>
      <c r="B154" s="63"/>
      <c r="C154" s="63"/>
      <c r="D154" s="63"/>
      <c r="E154" s="63"/>
      <c r="F154" s="63"/>
      <c r="G154" s="63"/>
      <c r="H154" s="63"/>
      <c r="I154" s="63"/>
      <c r="J154" s="63"/>
      <c r="K154" s="63"/>
      <c r="L154" s="63"/>
      <c r="M154" s="63"/>
      <c r="N154" s="63"/>
      <c r="O154" s="63"/>
      <c r="P154" s="63"/>
      <c r="Q154" s="63"/>
      <c r="R154" s="63"/>
      <c r="S154" s="63"/>
      <c r="T154" s="63"/>
      <c r="U154" s="63"/>
      <c r="V154" s="63"/>
    </row>
    <row r="155" spans="1:22" ht="18.75">
      <c r="A155" s="63"/>
      <c r="B155" s="63"/>
      <c r="C155" s="63"/>
      <c r="D155" s="63"/>
      <c r="E155" s="63"/>
      <c r="F155" s="63"/>
      <c r="G155" s="63"/>
      <c r="H155" s="63"/>
      <c r="I155" s="63"/>
      <c r="J155" s="63"/>
      <c r="K155" s="63"/>
      <c r="L155" s="63"/>
      <c r="M155" s="63"/>
      <c r="N155" s="63"/>
      <c r="O155" s="63"/>
      <c r="P155" s="63"/>
      <c r="Q155" s="63"/>
      <c r="R155" s="63"/>
      <c r="S155" s="63"/>
      <c r="T155" s="63"/>
      <c r="U155" s="63"/>
      <c r="V155" s="63"/>
    </row>
    <row r="156" spans="1:22" ht="18.75">
      <c r="A156" s="63"/>
      <c r="B156" s="63"/>
      <c r="C156" s="63"/>
      <c r="D156" s="63"/>
      <c r="E156" s="63"/>
      <c r="F156" s="63"/>
      <c r="G156" s="63"/>
      <c r="H156" s="63"/>
      <c r="I156" s="63"/>
      <c r="J156" s="63"/>
      <c r="K156" s="63"/>
      <c r="L156" s="63"/>
      <c r="M156" s="63"/>
      <c r="N156" s="63"/>
      <c r="O156" s="63"/>
      <c r="P156" s="63"/>
      <c r="Q156" s="63"/>
      <c r="R156" s="63"/>
      <c r="S156" s="63"/>
      <c r="T156" s="63"/>
      <c r="U156" s="63"/>
      <c r="V156" s="63"/>
    </row>
    <row r="157" spans="1:22" ht="18.75">
      <c r="A157" s="63"/>
      <c r="B157" s="63"/>
      <c r="C157" s="63"/>
      <c r="D157" s="63"/>
      <c r="E157" s="63"/>
      <c r="F157" s="63"/>
      <c r="G157" s="63"/>
      <c r="H157" s="63"/>
      <c r="I157" s="63"/>
      <c r="J157" s="63"/>
      <c r="K157" s="63"/>
      <c r="L157" s="63"/>
      <c r="M157" s="63"/>
      <c r="N157" s="63"/>
      <c r="O157" s="63"/>
      <c r="P157" s="63"/>
      <c r="Q157" s="63"/>
      <c r="R157" s="63"/>
      <c r="S157" s="63"/>
      <c r="T157" s="63"/>
      <c r="U157" s="63"/>
      <c r="V157" s="63"/>
    </row>
    <row r="158" spans="1:22" ht="18.75">
      <c r="A158" s="63"/>
      <c r="B158" s="63"/>
      <c r="C158" s="63"/>
      <c r="D158" s="63"/>
      <c r="E158" s="63"/>
      <c r="F158" s="63"/>
      <c r="G158" s="63"/>
      <c r="H158" s="63"/>
      <c r="I158" s="63"/>
      <c r="J158" s="63"/>
      <c r="K158" s="63"/>
      <c r="L158" s="63"/>
      <c r="M158" s="63"/>
      <c r="N158" s="63"/>
      <c r="O158" s="63"/>
      <c r="P158" s="63"/>
      <c r="Q158" s="63"/>
      <c r="R158" s="63"/>
      <c r="S158" s="63"/>
      <c r="T158" s="63"/>
      <c r="U158" s="63"/>
      <c r="V158" s="63"/>
    </row>
    <row r="159" spans="1:22" ht="18.75">
      <c r="A159" s="63"/>
      <c r="B159" s="63"/>
      <c r="C159" s="63"/>
      <c r="D159" s="63"/>
      <c r="E159" s="63"/>
      <c r="F159" s="63"/>
      <c r="G159" s="63"/>
      <c r="H159" s="63"/>
      <c r="I159" s="63"/>
      <c r="J159" s="63"/>
      <c r="K159" s="63"/>
      <c r="L159" s="63"/>
      <c r="M159" s="63"/>
      <c r="N159" s="63"/>
      <c r="O159" s="63"/>
      <c r="P159" s="63"/>
      <c r="Q159" s="63"/>
      <c r="R159" s="63"/>
      <c r="S159" s="63"/>
      <c r="T159" s="63"/>
      <c r="U159" s="63"/>
      <c r="V159" s="63"/>
    </row>
    <row r="160" spans="1:22" ht="18.75">
      <c r="A160" s="63"/>
      <c r="B160" s="63"/>
      <c r="C160" s="63"/>
      <c r="D160" s="63"/>
      <c r="E160" s="63"/>
      <c r="F160" s="63"/>
      <c r="G160" s="63"/>
      <c r="H160" s="63"/>
      <c r="I160" s="63"/>
      <c r="J160" s="63"/>
      <c r="K160" s="63"/>
      <c r="L160" s="63"/>
      <c r="M160" s="63"/>
      <c r="N160" s="63"/>
      <c r="O160" s="63"/>
      <c r="P160" s="63"/>
      <c r="Q160" s="63"/>
      <c r="R160" s="63"/>
      <c r="S160" s="63"/>
      <c r="T160" s="63"/>
      <c r="U160" s="63"/>
      <c r="V160" s="63"/>
    </row>
    <row r="161" spans="1:22" ht="18.75">
      <c r="A161" s="63"/>
      <c r="B161" s="63"/>
      <c r="C161" s="63"/>
      <c r="D161" s="63"/>
      <c r="E161" s="63"/>
      <c r="F161" s="63"/>
      <c r="G161" s="63"/>
      <c r="H161" s="63"/>
      <c r="I161" s="63"/>
      <c r="J161" s="63"/>
      <c r="K161" s="63"/>
      <c r="L161" s="63"/>
      <c r="M161" s="63"/>
      <c r="N161" s="63"/>
      <c r="O161" s="63"/>
      <c r="P161" s="63"/>
      <c r="Q161" s="63"/>
      <c r="R161" s="63"/>
      <c r="S161" s="63"/>
      <c r="T161" s="63"/>
      <c r="U161" s="63"/>
      <c r="V161" s="63"/>
    </row>
    <row r="162" spans="1:22" ht="18.75">
      <c r="A162" s="63"/>
      <c r="B162" s="63"/>
      <c r="C162" s="63"/>
      <c r="D162" s="63"/>
      <c r="E162" s="63"/>
      <c r="F162" s="63"/>
      <c r="G162" s="63"/>
      <c r="H162" s="63"/>
      <c r="I162" s="63"/>
      <c r="J162" s="63"/>
      <c r="K162" s="63"/>
      <c r="L162" s="63"/>
      <c r="M162" s="63"/>
      <c r="N162" s="63"/>
      <c r="O162" s="63"/>
      <c r="P162" s="63"/>
      <c r="Q162" s="63"/>
      <c r="R162" s="63"/>
      <c r="S162" s="63"/>
      <c r="T162" s="63"/>
      <c r="U162" s="63"/>
      <c r="V162" s="63"/>
    </row>
    <row r="163" spans="1:22" ht="18.75">
      <c r="A163" s="63"/>
      <c r="B163" s="63"/>
      <c r="C163" s="63"/>
      <c r="D163" s="63"/>
      <c r="E163" s="63"/>
      <c r="F163" s="63"/>
      <c r="G163" s="63"/>
      <c r="H163" s="63"/>
      <c r="I163" s="63"/>
      <c r="J163" s="63"/>
      <c r="K163" s="63"/>
      <c r="L163" s="63"/>
      <c r="M163" s="63"/>
      <c r="N163" s="63"/>
      <c r="O163" s="63"/>
      <c r="P163" s="63"/>
      <c r="Q163" s="63"/>
      <c r="R163" s="63"/>
      <c r="S163" s="63"/>
      <c r="T163" s="63"/>
      <c r="U163" s="63"/>
      <c r="V163" s="63"/>
    </row>
    <row r="164" spans="1:22" ht="18.75">
      <c r="A164" s="63"/>
      <c r="B164" s="63"/>
      <c r="C164" s="63"/>
      <c r="D164" s="63"/>
      <c r="E164" s="63"/>
      <c r="F164" s="63"/>
      <c r="G164" s="63"/>
      <c r="H164" s="63"/>
      <c r="I164" s="63"/>
      <c r="J164" s="63"/>
      <c r="K164" s="63"/>
      <c r="L164" s="63"/>
      <c r="M164" s="63"/>
      <c r="N164" s="63"/>
      <c r="O164" s="63"/>
      <c r="P164" s="63"/>
      <c r="Q164" s="63"/>
      <c r="R164" s="63"/>
      <c r="S164" s="63"/>
      <c r="T164" s="63"/>
      <c r="U164" s="63"/>
      <c r="V164" s="63"/>
    </row>
    <row r="165" spans="1:22" ht="18.75">
      <c r="A165" s="63"/>
      <c r="B165" s="63"/>
      <c r="C165" s="63"/>
      <c r="D165" s="63"/>
      <c r="E165" s="63"/>
      <c r="F165" s="63"/>
      <c r="G165" s="63"/>
      <c r="H165" s="63"/>
      <c r="I165" s="63"/>
      <c r="J165" s="63"/>
      <c r="K165" s="63"/>
      <c r="L165" s="63"/>
      <c r="M165" s="63"/>
      <c r="N165" s="63"/>
      <c r="O165" s="63"/>
      <c r="P165" s="63"/>
      <c r="Q165" s="63"/>
      <c r="R165" s="63"/>
      <c r="S165" s="63"/>
      <c r="T165" s="63"/>
      <c r="U165" s="63"/>
      <c r="V165" s="63"/>
    </row>
    <row r="166" spans="1:22" ht="18.75">
      <c r="A166" s="63"/>
      <c r="B166" s="63"/>
      <c r="C166" s="63"/>
      <c r="D166" s="63"/>
      <c r="E166" s="63"/>
      <c r="F166" s="63"/>
      <c r="G166" s="63"/>
      <c r="H166" s="63"/>
      <c r="I166" s="63"/>
      <c r="J166" s="63"/>
      <c r="K166" s="63"/>
      <c r="L166" s="63"/>
      <c r="M166" s="63"/>
      <c r="N166" s="63"/>
      <c r="O166" s="63"/>
      <c r="P166" s="63"/>
      <c r="Q166" s="63"/>
      <c r="R166" s="63"/>
      <c r="S166" s="63"/>
      <c r="T166" s="63"/>
      <c r="U166" s="63"/>
      <c r="V166" s="63"/>
    </row>
    <row r="167" spans="1:22" ht="18.75">
      <c r="A167" s="63"/>
      <c r="B167" s="63"/>
      <c r="C167" s="63"/>
      <c r="D167" s="63"/>
      <c r="E167" s="63"/>
      <c r="F167" s="63"/>
      <c r="G167" s="63"/>
      <c r="H167" s="63"/>
      <c r="I167" s="63"/>
      <c r="J167" s="63"/>
      <c r="K167" s="63"/>
      <c r="L167" s="63"/>
      <c r="M167" s="63"/>
      <c r="N167" s="63"/>
      <c r="O167" s="63"/>
      <c r="P167" s="63"/>
      <c r="Q167" s="63"/>
      <c r="R167" s="63"/>
      <c r="S167" s="63"/>
      <c r="T167" s="63"/>
      <c r="U167" s="63"/>
      <c r="V167" s="63"/>
    </row>
    <row r="168" spans="1:22" ht="18.75">
      <c r="A168" s="63"/>
      <c r="B168" s="63"/>
      <c r="C168" s="63"/>
      <c r="D168" s="63"/>
      <c r="E168" s="63"/>
      <c r="F168" s="63"/>
      <c r="G168" s="63"/>
      <c r="H168" s="63"/>
      <c r="I168" s="63"/>
      <c r="J168" s="63"/>
      <c r="K168" s="63"/>
      <c r="L168" s="63"/>
      <c r="M168" s="63"/>
      <c r="N168" s="63"/>
      <c r="O168" s="63"/>
      <c r="P168" s="63"/>
      <c r="Q168" s="63"/>
      <c r="R168" s="63"/>
      <c r="S168" s="63"/>
      <c r="T168" s="63"/>
      <c r="U168" s="63"/>
      <c r="V168" s="63"/>
    </row>
    <row r="169" spans="1:22" ht="18.75">
      <c r="A169" s="63"/>
      <c r="B169" s="63"/>
      <c r="C169" s="63"/>
      <c r="D169" s="63"/>
      <c r="E169" s="63"/>
      <c r="F169" s="63"/>
      <c r="G169" s="63"/>
      <c r="H169" s="63"/>
      <c r="I169" s="63"/>
      <c r="J169" s="63"/>
      <c r="K169" s="63"/>
      <c r="L169" s="63"/>
      <c r="M169" s="63"/>
      <c r="N169" s="63"/>
      <c r="O169" s="63"/>
      <c r="P169" s="63"/>
      <c r="Q169" s="63"/>
      <c r="R169" s="63"/>
      <c r="S169" s="63"/>
      <c r="T169" s="63"/>
      <c r="U169" s="63"/>
      <c r="V169" s="63"/>
    </row>
    <row r="170" spans="1:22" ht="18.75">
      <c r="A170" s="63"/>
      <c r="B170" s="63"/>
      <c r="C170" s="63"/>
      <c r="D170" s="63"/>
      <c r="E170" s="63"/>
      <c r="F170" s="63"/>
      <c r="G170" s="63"/>
      <c r="H170" s="63"/>
      <c r="I170" s="63"/>
      <c r="J170" s="63"/>
      <c r="K170" s="63"/>
      <c r="L170" s="63"/>
      <c r="M170" s="63"/>
      <c r="N170" s="63"/>
      <c r="O170" s="63"/>
      <c r="P170" s="63"/>
      <c r="Q170" s="63"/>
      <c r="R170" s="63"/>
      <c r="S170" s="63"/>
      <c r="T170" s="63"/>
      <c r="U170" s="63"/>
      <c r="V170" s="63"/>
    </row>
    <row r="171" spans="1:22" ht="18.75">
      <c r="A171" s="63"/>
      <c r="B171" s="63"/>
      <c r="C171" s="63"/>
      <c r="D171" s="63"/>
      <c r="E171" s="63"/>
      <c r="F171" s="63"/>
      <c r="G171" s="63"/>
      <c r="H171" s="63"/>
      <c r="I171" s="63"/>
      <c r="J171" s="63"/>
      <c r="K171" s="63"/>
      <c r="L171" s="63"/>
      <c r="M171" s="63"/>
      <c r="N171" s="63"/>
      <c r="O171" s="63"/>
      <c r="P171" s="63"/>
      <c r="Q171" s="63"/>
      <c r="R171" s="63"/>
      <c r="S171" s="63"/>
      <c r="T171" s="63"/>
      <c r="U171" s="63"/>
      <c r="V171" s="63"/>
    </row>
    <row r="172" spans="1:22" ht="18.75">
      <c r="A172" s="63"/>
      <c r="B172" s="63"/>
      <c r="C172" s="63"/>
      <c r="D172" s="63"/>
      <c r="E172" s="63"/>
      <c r="F172" s="63"/>
      <c r="G172" s="63"/>
      <c r="H172" s="63"/>
      <c r="I172" s="63"/>
      <c r="J172" s="63"/>
      <c r="K172" s="63"/>
      <c r="L172" s="63"/>
      <c r="M172" s="63"/>
      <c r="N172" s="63"/>
      <c r="O172" s="63"/>
      <c r="P172" s="63"/>
      <c r="Q172" s="63"/>
      <c r="R172" s="63"/>
      <c r="S172" s="63"/>
      <c r="T172" s="63"/>
      <c r="U172" s="63"/>
      <c r="V172" s="63"/>
    </row>
    <row r="173" spans="1:22" ht="18.75">
      <c r="A173" s="63"/>
      <c r="B173" s="63"/>
      <c r="C173" s="63"/>
      <c r="D173" s="63"/>
      <c r="E173" s="63"/>
      <c r="F173" s="63"/>
      <c r="G173" s="63"/>
      <c r="H173" s="63"/>
      <c r="I173" s="63"/>
      <c r="J173" s="63"/>
      <c r="K173" s="63"/>
      <c r="L173" s="63"/>
      <c r="M173" s="63"/>
      <c r="N173" s="63"/>
      <c r="O173" s="63"/>
      <c r="P173" s="63"/>
      <c r="Q173" s="63"/>
      <c r="R173" s="63"/>
      <c r="S173" s="63"/>
      <c r="T173" s="63"/>
      <c r="U173" s="63"/>
      <c r="V173" s="63"/>
    </row>
    <row r="174" spans="1:22" ht="18.75">
      <c r="A174" s="63"/>
      <c r="B174" s="63"/>
      <c r="C174" s="63"/>
      <c r="D174" s="63"/>
      <c r="E174" s="63"/>
      <c r="F174" s="63"/>
      <c r="G174" s="63"/>
      <c r="H174" s="63"/>
      <c r="I174" s="63"/>
      <c r="J174" s="63"/>
      <c r="K174" s="63"/>
      <c r="L174" s="63"/>
      <c r="M174" s="63"/>
      <c r="N174" s="63"/>
      <c r="O174" s="63"/>
      <c r="P174" s="63"/>
      <c r="Q174" s="63"/>
      <c r="R174" s="63"/>
      <c r="S174" s="63"/>
      <c r="T174" s="63"/>
      <c r="U174" s="63"/>
      <c r="V174" s="63"/>
    </row>
    <row r="175" spans="1:22" ht="18.75">
      <c r="A175" s="63"/>
      <c r="B175" s="63"/>
      <c r="C175" s="63"/>
      <c r="D175" s="63"/>
      <c r="E175" s="63"/>
      <c r="F175" s="63"/>
      <c r="G175" s="63"/>
      <c r="H175" s="63"/>
      <c r="I175" s="63"/>
      <c r="J175" s="63"/>
      <c r="K175" s="63"/>
      <c r="L175" s="63"/>
      <c r="M175" s="63"/>
      <c r="N175" s="63"/>
      <c r="O175" s="63"/>
      <c r="P175" s="63"/>
      <c r="Q175" s="63"/>
      <c r="R175" s="63"/>
      <c r="S175" s="63"/>
      <c r="T175" s="63"/>
      <c r="U175" s="63"/>
      <c r="V175" s="63"/>
    </row>
    <row r="176" spans="1:22" ht="18.75">
      <c r="A176" s="63"/>
      <c r="B176" s="63"/>
      <c r="C176" s="63"/>
      <c r="D176" s="63"/>
      <c r="E176" s="63"/>
      <c r="F176" s="63"/>
      <c r="G176" s="63"/>
      <c r="H176" s="63"/>
      <c r="I176" s="63"/>
      <c r="J176" s="63"/>
      <c r="K176" s="63"/>
      <c r="L176" s="63"/>
      <c r="M176" s="63"/>
      <c r="N176" s="63"/>
      <c r="O176" s="63"/>
      <c r="P176" s="63"/>
      <c r="Q176" s="63"/>
      <c r="R176" s="63"/>
      <c r="S176" s="63"/>
      <c r="T176" s="63"/>
      <c r="U176" s="63"/>
      <c r="V176" s="63"/>
    </row>
    <row r="177" spans="1:22" ht="18.75">
      <c r="A177" s="63"/>
      <c r="B177" s="63"/>
      <c r="C177" s="63"/>
      <c r="D177" s="63"/>
      <c r="E177" s="63"/>
      <c r="F177" s="63"/>
      <c r="G177" s="63"/>
      <c r="H177" s="63"/>
      <c r="I177" s="63"/>
      <c r="J177" s="63"/>
      <c r="K177" s="63"/>
      <c r="L177" s="63"/>
      <c r="M177" s="63"/>
      <c r="N177" s="63"/>
      <c r="O177" s="63"/>
      <c r="P177" s="63"/>
      <c r="Q177" s="63"/>
      <c r="R177" s="63"/>
      <c r="S177" s="63"/>
      <c r="T177" s="63"/>
      <c r="U177" s="63"/>
      <c r="V177" s="63"/>
    </row>
    <row r="178" spans="1:22" ht="18.75">
      <c r="A178" s="63"/>
      <c r="B178" s="63"/>
      <c r="C178" s="63"/>
      <c r="D178" s="63"/>
      <c r="E178" s="63"/>
      <c r="F178" s="63"/>
      <c r="G178" s="63"/>
      <c r="H178" s="63"/>
      <c r="I178" s="63"/>
      <c r="J178" s="63"/>
      <c r="K178" s="63"/>
      <c r="L178" s="63"/>
      <c r="M178" s="63"/>
      <c r="N178" s="63"/>
      <c r="O178" s="63"/>
      <c r="P178" s="63"/>
      <c r="Q178" s="63"/>
      <c r="R178" s="63"/>
      <c r="S178" s="63"/>
      <c r="T178" s="63"/>
      <c r="U178" s="63"/>
      <c r="V178" s="63"/>
    </row>
    <row r="179" spans="1:22" ht="18.75">
      <c r="A179" s="63"/>
      <c r="B179" s="63"/>
      <c r="C179" s="63"/>
      <c r="D179" s="63"/>
      <c r="E179" s="63"/>
      <c r="F179" s="63"/>
      <c r="G179" s="63"/>
      <c r="H179" s="63"/>
      <c r="I179" s="63"/>
      <c r="J179" s="63"/>
      <c r="K179" s="63"/>
      <c r="L179" s="63"/>
      <c r="M179" s="63"/>
      <c r="N179" s="63"/>
      <c r="O179" s="63"/>
      <c r="P179" s="63"/>
      <c r="Q179" s="63"/>
      <c r="R179" s="63"/>
      <c r="S179" s="63"/>
      <c r="T179" s="63"/>
      <c r="U179" s="63"/>
      <c r="V179" s="63"/>
    </row>
    <row r="180" spans="1:22" ht="18.75">
      <c r="A180" s="63"/>
      <c r="B180" s="63"/>
      <c r="C180" s="63"/>
      <c r="D180" s="63"/>
      <c r="E180" s="63"/>
      <c r="F180" s="63"/>
      <c r="G180" s="63"/>
      <c r="H180" s="63"/>
      <c r="I180" s="63"/>
      <c r="J180" s="63"/>
      <c r="K180" s="63"/>
      <c r="L180" s="63"/>
      <c r="M180" s="63"/>
      <c r="N180" s="63"/>
      <c r="O180" s="63"/>
      <c r="P180" s="63"/>
      <c r="Q180" s="63"/>
      <c r="R180" s="63"/>
      <c r="S180" s="63"/>
      <c r="T180" s="63"/>
      <c r="U180" s="63"/>
      <c r="V180" s="63"/>
    </row>
    <row r="181" spans="1:22" ht="18.75">
      <c r="A181" s="63"/>
      <c r="B181" s="63"/>
      <c r="C181" s="63"/>
      <c r="D181" s="63"/>
      <c r="E181" s="63"/>
      <c r="F181" s="63"/>
      <c r="G181" s="63"/>
      <c r="H181" s="63"/>
      <c r="I181" s="63"/>
      <c r="J181" s="63"/>
      <c r="K181" s="63"/>
      <c r="L181" s="63"/>
      <c r="M181" s="63"/>
      <c r="N181" s="63"/>
      <c r="O181" s="63"/>
      <c r="P181" s="63"/>
      <c r="Q181" s="63"/>
      <c r="R181" s="63"/>
      <c r="S181" s="63"/>
      <c r="T181" s="63"/>
      <c r="U181" s="63"/>
      <c r="V181" s="63"/>
    </row>
    <row r="182" spans="1:22" ht="18.75">
      <c r="A182" s="63"/>
      <c r="B182" s="63"/>
      <c r="C182" s="63"/>
      <c r="D182" s="63"/>
      <c r="E182" s="63"/>
      <c r="F182" s="63"/>
      <c r="G182" s="63"/>
      <c r="H182" s="63"/>
      <c r="I182" s="63"/>
      <c r="J182" s="63"/>
      <c r="K182" s="63"/>
      <c r="L182" s="63"/>
      <c r="M182" s="63"/>
      <c r="N182" s="63"/>
      <c r="O182" s="63"/>
      <c r="P182" s="63"/>
      <c r="Q182" s="63"/>
      <c r="R182" s="63"/>
      <c r="S182" s="63"/>
      <c r="T182" s="63"/>
      <c r="U182" s="63"/>
      <c r="V182" s="63"/>
    </row>
    <row r="183" spans="1:22" ht="18.75">
      <c r="A183" s="63"/>
      <c r="B183" s="63"/>
      <c r="C183" s="63"/>
      <c r="D183" s="63"/>
      <c r="E183" s="63"/>
      <c r="F183" s="63"/>
      <c r="G183" s="63"/>
      <c r="H183" s="63"/>
      <c r="I183" s="63"/>
      <c r="J183" s="63"/>
      <c r="K183" s="63"/>
      <c r="L183" s="63"/>
      <c r="M183" s="63"/>
      <c r="N183" s="63"/>
      <c r="O183" s="63"/>
      <c r="P183" s="63"/>
      <c r="Q183" s="63"/>
      <c r="R183" s="63"/>
      <c r="S183" s="63"/>
      <c r="T183" s="63"/>
      <c r="U183" s="63"/>
      <c r="V183" s="63"/>
    </row>
    <row r="184" spans="1:22" ht="18.75">
      <c r="A184" s="63"/>
      <c r="B184" s="63"/>
      <c r="C184" s="63"/>
      <c r="D184" s="63"/>
      <c r="E184" s="63"/>
      <c r="F184" s="63"/>
      <c r="G184" s="63"/>
      <c r="H184" s="63"/>
      <c r="I184" s="63"/>
      <c r="J184" s="63"/>
      <c r="K184" s="63"/>
      <c r="L184" s="63"/>
      <c r="M184" s="63"/>
      <c r="N184" s="63"/>
      <c r="O184" s="63"/>
      <c r="P184" s="63"/>
      <c r="Q184" s="63"/>
      <c r="R184" s="63"/>
      <c r="S184" s="63"/>
      <c r="T184" s="63"/>
      <c r="U184" s="63"/>
      <c r="V184" s="63"/>
    </row>
    <row r="185" spans="1:22" ht="18.75">
      <c r="A185" s="63"/>
      <c r="B185" s="63"/>
      <c r="C185" s="63"/>
      <c r="D185" s="63"/>
      <c r="E185" s="63"/>
      <c r="F185" s="63"/>
      <c r="G185" s="63"/>
      <c r="H185" s="63"/>
      <c r="I185" s="63"/>
      <c r="J185" s="63"/>
      <c r="K185" s="63"/>
      <c r="L185" s="63"/>
      <c r="M185" s="63"/>
      <c r="N185" s="63"/>
      <c r="O185" s="63"/>
      <c r="P185" s="63"/>
      <c r="Q185" s="63"/>
      <c r="R185" s="63"/>
      <c r="S185" s="63"/>
      <c r="T185" s="63"/>
      <c r="U185" s="63"/>
      <c r="V185" s="63"/>
    </row>
    <row r="186" spans="1:22" ht="18.75">
      <c r="A186" s="63"/>
      <c r="B186" s="63"/>
      <c r="C186" s="63"/>
      <c r="D186" s="63"/>
      <c r="E186" s="63"/>
      <c r="F186" s="63"/>
      <c r="G186" s="63"/>
      <c r="H186" s="63"/>
      <c r="I186" s="63"/>
      <c r="J186" s="63"/>
      <c r="K186" s="63"/>
      <c r="L186" s="63"/>
      <c r="M186" s="63"/>
      <c r="N186" s="63"/>
      <c r="O186" s="63"/>
      <c r="P186" s="63"/>
      <c r="Q186" s="63"/>
      <c r="R186" s="63"/>
      <c r="S186" s="63"/>
      <c r="T186" s="63"/>
      <c r="U186" s="63"/>
      <c r="V186" s="63"/>
    </row>
    <row r="187" spans="1:22" ht="18.75">
      <c r="A187" s="63"/>
      <c r="B187" s="63"/>
      <c r="C187" s="63"/>
      <c r="D187" s="63"/>
      <c r="E187" s="63"/>
      <c r="F187" s="63"/>
      <c r="G187" s="63"/>
      <c r="H187" s="63"/>
      <c r="I187" s="63"/>
      <c r="J187" s="63"/>
      <c r="K187" s="63"/>
      <c r="L187" s="63"/>
      <c r="M187" s="63"/>
      <c r="N187" s="63"/>
      <c r="O187" s="63"/>
      <c r="P187" s="63"/>
      <c r="Q187" s="63"/>
      <c r="R187" s="63"/>
      <c r="S187" s="63"/>
      <c r="T187" s="63"/>
      <c r="U187" s="63"/>
      <c r="V187" s="63"/>
    </row>
    <row r="188" spans="1:22" ht="18.75">
      <c r="A188" s="63"/>
      <c r="B188" s="63"/>
      <c r="C188" s="63"/>
      <c r="D188" s="63"/>
      <c r="E188" s="63"/>
      <c r="F188" s="63"/>
      <c r="G188" s="63"/>
      <c r="H188" s="63"/>
      <c r="I188" s="63"/>
      <c r="J188" s="63"/>
      <c r="K188" s="63"/>
      <c r="L188" s="63"/>
      <c r="M188" s="63"/>
      <c r="N188" s="63"/>
      <c r="O188" s="63"/>
      <c r="P188" s="63"/>
      <c r="Q188" s="63"/>
      <c r="R188" s="63"/>
      <c r="S188" s="63"/>
      <c r="T188" s="63"/>
      <c r="U188" s="63"/>
      <c r="V188" s="63"/>
    </row>
    <row r="189" spans="1:22" ht="18.75">
      <c r="A189" s="63"/>
      <c r="B189" s="63"/>
      <c r="C189" s="63"/>
      <c r="D189" s="63"/>
      <c r="E189" s="63"/>
      <c r="F189" s="63"/>
      <c r="G189" s="63"/>
      <c r="H189" s="63"/>
      <c r="I189" s="63"/>
      <c r="J189" s="63"/>
      <c r="K189" s="63"/>
      <c r="L189" s="63"/>
      <c r="M189" s="63"/>
      <c r="N189" s="63"/>
      <c r="O189" s="63"/>
      <c r="P189" s="63"/>
      <c r="Q189" s="63"/>
      <c r="R189" s="63"/>
      <c r="S189" s="63"/>
      <c r="T189" s="63"/>
      <c r="U189" s="63"/>
      <c r="V189" s="63"/>
    </row>
    <row r="190" spans="1:22" ht="18.75">
      <c r="A190" s="63"/>
      <c r="B190" s="63"/>
      <c r="C190" s="63"/>
      <c r="D190" s="63"/>
      <c r="E190" s="63"/>
      <c r="F190" s="63"/>
      <c r="G190" s="63"/>
      <c r="H190" s="63"/>
      <c r="I190" s="63"/>
      <c r="J190" s="63"/>
      <c r="K190" s="63"/>
      <c r="L190" s="63"/>
      <c r="M190" s="63"/>
      <c r="N190" s="63"/>
      <c r="O190" s="63"/>
      <c r="P190" s="63"/>
      <c r="Q190" s="63"/>
      <c r="R190" s="63"/>
      <c r="S190" s="63"/>
      <c r="T190" s="63"/>
      <c r="U190" s="63"/>
      <c r="V190" s="63"/>
    </row>
    <row r="191" spans="1:22" ht="18.75">
      <c r="A191" s="63"/>
      <c r="B191" s="63"/>
      <c r="C191" s="63"/>
      <c r="D191" s="63"/>
      <c r="E191" s="63"/>
      <c r="F191" s="63"/>
      <c r="G191" s="63"/>
      <c r="H191" s="63"/>
      <c r="I191" s="63"/>
      <c r="J191" s="63"/>
      <c r="K191" s="63"/>
      <c r="L191" s="63"/>
      <c r="M191" s="63"/>
      <c r="N191" s="63"/>
      <c r="O191" s="63"/>
      <c r="P191" s="63"/>
      <c r="Q191" s="63"/>
      <c r="R191" s="63"/>
      <c r="S191" s="63"/>
      <c r="T191" s="63"/>
      <c r="U191" s="63"/>
      <c r="V191" s="63"/>
    </row>
    <row r="192" spans="1:22" ht="18.75">
      <c r="A192" s="63"/>
      <c r="B192" s="63"/>
      <c r="C192" s="63"/>
      <c r="D192" s="63"/>
      <c r="E192" s="63"/>
      <c r="F192" s="63"/>
      <c r="G192" s="63"/>
      <c r="H192" s="63"/>
      <c r="I192" s="63"/>
      <c r="J192" s="63"/>
      <c r="K192" s="63"/>
      <c r="L192" s="63"/>
      <c r="M192" s="63"/>
      <c r="N192" s="63"/>
      <c r="O192" s="63"/>
      <c r="P192" s="63"/>
      <c r="Q192" s="63"/>
      <c r="R192" s="63"/>
      <c r="S192" s="63"/>
      <c r="T192" s="63"/>
      <c r="U192" s="63"/>
      <c r="V192" s="63"/>
    </row>
    <row r="193" spans="1:22" ht="18.75">
      <c r="A193" s="63"/>
      <c r="B193" s="63"/>
      <c r="C193" s="63"/>
      <c r="D193" s="63"/>
      <c r="E193" s="63"/>
      <c r="F193" s="63"/>
      <c r="G193" s="63"/>
      <c r="H193" s="63"/>
      <c r="I193" s="63"/>
      <c r="J193" s="63"/>
      <c r="K193" s="63"/>
      <c r="L193" s="63"/>
      <c r="M193" s="63"/>
      <c r="N193" s="63"/>
      <c r="O193" s="63"/>
      <c r="P193" s="63"/>
      <c r="Q193" s="63"/>
      <c r="R193" s="63"/>
      <c r="S193" s="63"/>
      <c r="T193" s="63"/>
      <c r="U193" s="63"/>
      <c r="V193" s="63"/>
    </row>
    <row r="194" spans="1:22" ht="18.75">
      <c r="A194" s="63"/>
      <c r="B194" s="63"/>
      <c r="C194" s="63"/>
      <c r="D194" s="63"/>
      <c r="E194" s="63"/>
      <c r="F194" s="63"/>
      <c r="G194" s="63"/>
      <c r="H194" s="63"/>
      <c r="I194" s="63"/>
      <c r="J194" s="63"/>
      <c r="K194" s="63"/>
      <c r="L194" s="63"/>
      <c r="M194" s="63"/>
      <c r="N194" s="63"/>
      <c r="O194" s="63"/>
      <c r="P194" s="63"/>
      <c r="Q194" s="63"/>
      <c r="R194" s="63"/>
      <c r="S194" s="63"/>
      <c r="T194" s="63"/>
      <c r="U194" s="63"/>
      <c r="V194" s="63"/>
    </row>
    <row r="195" spans="1:22" ht="18.75">
      <c r="A195" s="63"/>
      <c r="B195" s="63"/>
      <c r="C195" s="63"/>
      <c r="D195" s="63"/>
      <c r="E195" s="63"/>
      <c r="F195" s="63"/>
      <c r="G195" s="63"/>
      <c r="H195" s="63"/>
      <c r="I195" s="63"/>
      <c r="J195" s="63"/>
      <c r="K195" s="63"/>
      <c r="L195" s="63"/>
      <c r="M195" s="63"/>
      <c r="N195" s="63"/>
      <c r="O195" s="63"/>
      <c r="P195" s="63"/>
      <c r="Q195" s="63"/>
      <c r="R195" s="63"/>
      <c r="S195" s="63"/>
      <c r="T195" s="63"/>
      <c r="U195" s="63"/>
      <c r="V195" s="63"/>
    </row>
    <row r="196" spans="1:22" ht="18.75">
      <c r="A196" s="63"/>
      <c r="B196" s="63"/>
      <c r="C196" s="63"/>
      <c r="D196" s="63"/>
      <c r="E196" s="63"/>
      <c r="F196" s="63"/>
      <c r="G196" s="63"/>
      <c r="H196" s="63"/>
      <c r="I196" s="63"/>
      <c r="J196" s="63"/>
      <c r="K196" s="63"/>
      <c r="L196" s="63"/>
      <c r="M196" s="63"/>
      <c r="N196" s="63"/>
      <c r="O196" s="63"/>
      <c r="P196" s="63"/>
      <c r="Q196" s="63"/>
      <c r="R196" s="63"/>
      <c r="S196" s="63"/>
      <c r="T196" s="63"/>
      <c r="U196" s="63"/>
      <c r="V196" s="63"/>
    </row>
    <row r="197" spans="1:22" ht="18.75">
      <c r="A197" s="63"/>
      <c r="B197" s="63"/>
      <c r="C197" s="63"/>
      <c r="D197" s="63"/>
      <c r="E197" s="63"/>
      <c r="F197" s="63"/>
      <c r="G197" s="63"/>
      <c r="H197" s="63"/>
      <c r="I197" s="63"/>
      <c r="J197" s="63"/>
      <c r="K197" s="63"/>
      <c r="L197" s="63"/>
      <c r="M197" s="63"/>
      <c r="N197" s="63"/>
      <c r="O197" s="63"/>
      <c r="P197" s="63"/>
      <c r="Q197" s="63"/>
      <c r="R197" s="63"/>
      <c r="S197" s="63"/>
      <c r="T197" s="63"/>
      <c r="U197" s="63"/>
      <c r="V197" s="63"/>
    </row>
    <row r="198" spans="1:22" ht="18.75">
      <c r="A198" s="63"/>
      <c r="B198" s="63"/>
      <c r="C198" s="63"/>
      <c r="D198" s="63"/>
      <c r="E198" s="63"/>
      <c r="F198" s="63"/>
      <c r="G198" s="63"/>
      <c r="H198" s="63"/>
      <c r="I198" s="63"/>
      <c r="J198" s="63"/>
      <c r="K198" s="63"/>
      <c r="L198" s="63"/>
      <c r="M198" s="63"/>
      <c r="N198" s="63"/>
      <c r="O198" s="63"/>
      <c r="P198" s="63"/>
      <c r="Q198" s="63"/>
      <c r="R198" s="63"/>
      <c r="S198" s="63"/>
      <c r="T198" s="63"/>
      <c r="U198" s="63"/>
      <c r="V198" s="63"/>
    </row>
    <row r="199" spans="1:22" ht="18.75">
      <c r="A199" s="63"/>
      <c r="B199" s="63"/>
      <c r="C199" s="63"/>
      <c r="D199" s="63"/>
      <c r="E199" s="63"/>
      <c r="F199" s="63"/>
      <c r="G199" s="63"/>
      <c r="H199" s="63"/>
      <c r="I199" s="63"/>
      <c r="J199" s="63"/>
      <c r="K199" s="63"/>
      <c r="L199" s="63"/>
      <c r="M199" s="63"/>
      <c r="N199" s="63"/>
      <c r="O199" s="63"/>
      <c r="P199" s="63"/>
      <c r="Q199" s="63"/>
      <c r="R199" s="63"/>
      <c r="S199" s="63"/>
      <c r="T199" s="63"/>
      <c r="U199" s="63"/>
      <c r="V199" s="63"/>
    </row>
    <row r="200" spans="1:22" ht="18.75">
      <c r="A200" s="63"/>
      <c r="B200" s="63"/>
      <c r="C200" s="63"/>
      <c r="D200" s="63"/>
      <c r="E200" s="63"/>
      <c r="F200" s="63"/>
      <c r="G200" s="63"/>
      <c r="H200" s="63"/>
      <c r="I200" s="63"/>
      <c r="J200" s="63"/>
      <c r="K200" s="63"/>
      <c r="L200" s="63"/>
      <c r="M200" s="63"/>
      <c r="N200" s="63"/>
      <c r="O200" s="63"/>
      <c r="P200" s="63"/>
      <c r="Q200" s="63"/>
      <c r="R200" s="63"/>
      <c r="S200" s="63"/>
      <c r="T200" s="63"/>
      <c r="U200" s="63"/>
      <c r="V200" s="63"/>
    </row>
    <row r="201" spans="1:22" ht="18.75">
      <c r="A201" s="63"/>
      <c r="B201" s="63"/>
      <c r="C201" s="63"/>
      <c r="D201" s="63"/>
      <c r="E201" s="63"/>
      <c r="F201" s="63"/>
      <c r="G201" s="63"/>
      <c r="H201" s="63"/>
      <c r="I201" s="63"/>
      <c r="J201" s="63"/>
      <c r="K201" s="63"/>
      <c r="L201" s="63"/>
      <c r="M201" s="63"/>
      <c r="N201" s="63"/>
      <c r="O201" s="63"/>
      <c r="P201" s="63"/>
      <c r="Q201" s="63"/>
      <c r="R201" s="63"/>
      <c r="S201" s="63"/>
      <c r="T201" s="63"/>
      <c r="U201" s="63"/>
      <c r="V201" s="63"/>
    </row>
    <row r="202" spans="1:22" ht="18.75">
      <c r="A202" s="63"/>
      <c r="B202" s="63"/>
      <c r="C202" s="63"/>
      <c r="D202" s="63"/>
      <c r="E202" s="63"/>
      <c r="F202" s="63"/>
      <c r="G202" s="63"/>
      <c r="H202" s="63"/>
      <c r="I202" s="63"/>
      <c r="J202" s="63"/>
      <c r="K202" s="63"/>
      <c r="L202" s="63"/>
      <c r="M202" s="63"/>
      <c r="N202" s="63"/>
      <c r="O202" s="63"/>
      <c r="P202" s="63"/>
      <c r="Q202" s="63"/>
      <c r="R202" s="63"/>
      <c r="S202" s="63"/>
      <c r="T202" s="63"/>
      <c r="U202" s="63"/>
      <c r="V202" s="63"/>
    </row>
    <row r="203" spans="1:22" ht="18.75">
      <c r="A203" s="63"/>
      <c r="B203" s="63"/>
      <c r="C203" s="63"/>
      <c r="D203" s="63"/>
      <c r="E203" s="63"/>
      <c r="F203" s="63"/>
      <c r="G203" s="63"/>
      <c r="H203" s="63"/>
      <c r="I203" s="63"/>
      <c r="J203" s="63"/>
      <c r="K203" s="63"/>
      <c r="L203" s="63"/>
      <c r="M203" s="63"/>
      <c r="N203" s="63"/>
      <c r="O203" s="63"/>
      <c r="P203" s="63"/>
      <c r="Q203" s="63"/>
      <c r="R203" s="63"/>
      <c r="S203" s="63"/>
      <c r="T203" s="63"/>
      <c r="U203" s="63"/>
      <c r="V203" s="63"/>
    </row>
    <row r="204" spans="1:22" ht="18.75">
      <c r="A204" s="63"/>
      <c r="B204" s="63"/>
      <c r="C204" s="63"/>
      <c r="D204" s="63"/>
      <c r="E204" s="63"/>
      <c r="F204" s="63"/>
      <c r="G204" s="63"/>
      <c r="H204" s="63"/>
      <c r="I204" s="63"/>
      <c r="J204" s="63"/>
      <c r="K204" s="63"/>
      <c r="L204" s="63"/>
      <c r="M204" s="63"/>
      <c r="N204" s="63"/>
      <c r="O204" s="63"/>
      <c r="P204" s="63"/>
      <c r="Q204" s="63"/>
      <c r="R204" s="63"/>
      <c r="S204" s="63"/>
      <c r="T204" s="63"/>
      <c r="U204" s="63"/>
      <c r="V204" s="63"/>
    </row>
    <row r="205" spans="1:22" ht="18.75">
      <c r="A205" s="63"/>
      <c r="B205" s="63"/>
      <c r="C205" s="63"/>
      <c r="D205" s="63"/>
      <c r="E205" s="63"/>
      <c r="F205" s="63"/>
      <c r="G205" s="63"/>
      <c r="H205" s="63"/>
      <c r="I205" s="63"/>
      <c r="J205" s="63"/>
      <c r="K205" s="63"/>
      <c r="L205" s="63"/>
      <c r="M205" s="63"/>
      <c r="N205" s="63"/>
      <c r="O205" s="63"/>
      <c r="P205" s="63"/>
      <c r="Q205" s="63"/>
      <c r="R205" s="63"/>
      <c r="S205" s="63"/>
      <c r="T205" s="63"/>
      <c r="U205" s="63"/>
      <c r="V205" s="63"/>
    </row>
    <row r="206" spans="1:22" ht="18.75">
      <c r="A206" s="63"/>
      <c r="B206" s="63"/>
      <c r="C206" s="63"/>
      <c r="D206" s="63"/>
      <c r="E206" s="63"/>
      <c r="F206" s="63"/>
      <c r="G206" s="63"/>
      <c r="H206" s="63"/>
      <c r="I206" s="63"/>
      <c r="J206" s="63"/>
      <c r="K206" s="63"/>
      <c r="L206" s="63"/>
      <c r="M206" s="63"/>
      <c r="N206" s="63"/>
      <c r="O206" s="63"/>
      <c r="P206" s="63"/>
      <c r="Q206" s="63"/>
      <c r="R206" s="63"/>
      <c r="S206" s="63"/>
      <c r="T206" s="63"/>
      <c r="U206" s="63"/>
      <c r="V206" s="63"/>
    </row>
    <row r="207" spans="1:22" ht="18.75">
      <c r="A207" s="63"/>
      <c r="B207" s="63"/>
      <c r="C207" s="63"/>
      <c r="D207" s="63"/>
      <c r="E207" s="63"/>
      <c r="F207" s="63"/>
      <c r="G207" s="63"/>
      <c r="H207" s="63"/>
      <c r="I207" s="63"/>
      <c r="J207" s="63"/>
      <c r="K207" s="63"/>
      <c r="L207" s="63"/>
      <c r="M207" s="63"/>
      <c r="N207" s="63"/>
      <c r="O207" s="63"/>
      <c r="P207" s="63"/>
      <c r="Q207" s="63"/>
      <c r="R207" s="63"/>
      <c r="S207" s="63"/>
      <c r="T207" s="63"/>
      <c r="U207" s="63"/>
      <c r="V207" s="63"/>
    </row>
    <row r="208" spans="1:22" ht="18.75">
      <c r="A208" s="63"/>
      <c r="B208" s="63"/>
      <c r="C208" s="63"/>
      <c r="D208" s="63"/>
      <c r="E208" s="63"/>
      <c r="F208" s="63"/>
      <c r="G208" s="63"/>
      <c r="H208" s="63"/>
      <c r="I208" s="63"/>
      <c r="J208" s="63"/>
      <c r="K208" s="63"/>
      <c r="L208" s="63"/>
      <c r="M208" s="63"/>
      <c r="N208" s="63"/>
      <c r="O208" s="63"/>
      <c r="P208" s="63"/>
      <c r="Q208" s="63"/>
      <c r="R208" s="63"/>
      <c r="S208" s="63"/>
      <c r="T208" s="63"/>
      <c r="U208" s="63"/>
      <c r="V208" s="63"/>
    </row>
    <row r="209" spans="1:22" ht="18.75">
      <c r="A209" s="63"/>
      <c r="B209" s="63"/>
      <c r="C209" s="63"/>
      <c r="D209" s="63"/>
      <c r="E209" s="63"/>
      <c r="F209" s="63"/>
      <c r="G209" s="63"/>
      <c r="H209" s="63"/>
      <c r="I209" s="63"/>
      <c r="J209" s="63"/>
      <c r="K209" s="63"/>
      <c r="L209" s="63"/>
      <c r="M209" s="63"/>
      <c r="N209" s="63"/>
      <c r="O209" s="63"/>
      <c r="P209" s="63"/>
      <c r="Q209" s="63"/>
      <c r="R209" s="63"/>
      <c r="S209" s="63"/>
      <c r="T209" s="63"/>
      <c r="U209" s="63"/>
      <c r="V209" s="63"/>
    </row>
    <row r="210" spans="1:22" ht="18.75">
      <c r="A210" s="63"/>
      <c r="B210" s="63"/>
      <c r="C210" s="63"/>
      <c r="D210" s="63"/>
      <c r="E210" s="63"/>
      <c r="F210" s="63"/>
      <c r="G210" s="63"/>
      <c r="H210" s="63"/>
      <c r="I210" s="63"/>
      <c r="J210" s="63"/>
      <c r="K210" s="63"/>
      <c r="L210" s="63"/>
      <c r="M210" s="63"/>
      <c r="N210" s="63"/>
      <c r="O210" s="63"/>
      <c r="P210" s="63"/>
      <c r="Q210" s="63"/>
      <c r="R210" s="63"/>
      <c r="S210" s="63"/>
      <c r="T210" s="63"/>
      <c r="U210" s="63"/>
      <c r="V210" s="63"/>
    </row>
    <row r="211" spans="1:22" ht="18.75">
      <c r="A211" s="63"/>
      <c r="B211" s="63"/>
      <c r="C211" s="63"/>
      <c r="D211" s="63"/>
      <c r="E211" s="63"/>
      <c r="F211" s="63"/>
      <c r="G211" s="63"/>
      <c r="H211" s="63"/>
      <c r="I211" s="63"/>
      <c r="J211" s="63"/>
      <c r="K211" s="63"/>
      <c r="L211" s="63"/>
      <c r="M211" s="63"/>
      <c r="N211" s="63"/>
      <c r="O211" s="63"/>
      <c r="P211" s="63"/>
      <c r="Q211" s="63"/>
      <c r="R211" s="63"/>
      <c r="S211" s="63"/>
      <c r="T211" s="63"/>
      <c r="U211" s="63"/>
      <c r="V211" s="63"/>
    </row>
    <row r="212" spans="1:22" ht="18.75">
      <c r="A212" s="63"/>
      <c r="B212" s="63"/>
      <c r="C212" s="63"/>
      <c r="D212" s="63"/>
      <c r="E212" s="63"/>
      <c r="F212" s="63"/>
      <c r="G212" s="63"/>
      <c r="H212" s="63"/>
      <c r="I212" s="63"/>
      <c r="J212" s="63"/>
      <c r="K212" s="63"/>
      <c r="L212" s="63"/>
      <c r="M212" s="63"/>
      <c r="N212" s="63"/>
      <c r="O212" s="63"/>
      <c r="P212" s="63"/>
      <c r="Q212" s="63"/>
      <c r="R212" s="63"/>
      <c r="S212" s="63"/>
      <c r="T212" s="63"/>
      <c r="U212" s="63"/>
      <c r="V212" s="63"/>
    </row>
    <row r="213" spans="1:22" ht="18.75">
      <c r="A213" s="63"/>
      <c r="B213" s="63"/>
      <c r="C213" s="63"/>
      <c r="D213" s="63"/>
      <c r="E213" s="63"/>
      <c r="F213" s="63"/>
      <c r="G213" s="63"/>
      <c r="H213" s="63"/>
      <c r="I213" s="63"/>
      <c r="J213" s="63"/>
      <c r="K213" s="63"/>
      <c r="L213" s="63"/>
      <c r="M213" s="63"/>
      <c r="N213" s="63"/>
      <c r="O213" s="63"/>
      <c r="P213" s="63"/>
      <c r="Q213" s="63"/>
      <c r="R213" s="63"/>
      <c r="S213" s="63"/>
      <c r="T213" s="63"/>
      <c r="U213" s="63"/>
      <c r="V213" s="63"/>
    </row>
    <row r="214" spans="1:22" ht="18.75">
      <c r="A214" s="63"/>
      <c r="B214" s="63"/>
      <c r="C214" s="63"/>
      <c r="D214" s="63"/>
      <c r="E214" s="63"/>
      <c r="F214" s="63"/>
      <c r="G214" s="63"/>
      <c r="H214" s="63"/>
      <c r="I214" s="63"/>
      <c r="J214" s="63"/>
      <c r="K214" s="63"/>
      <c r="L214" s="63"/>
      <c r="M214" s="63"/>
      <c r="N214" s="63"/>
      <c r="O214" s="63"/>
      <c r="P214" s="63"/>
      <c r="Q214" s="63"/>
      <c r="R214" s="63"/>
      <c r="S214" s="63"/>
      <c r="T214" s="63"/>
      <c r="U214" s="63"/>
      <c r="V214" s="63"/>
    </row>
    <row r="215" spans="1:22" ht="18.75">
      <c r="A215" s="63"/>
      <c r="B215" s="63"/>
      <c r="C215" s="63"/>
      <c r="D215" s="63"/>
      <c r="E215" s="63"/>
      <c r="F215" s="63"/>
      <c r="G215" s="63"/>
      <c r="H215" s="63"/>
      <c r="I215" s="63"/>
      <c r="J215" s="63"/>
      <c r="K215" s="63"/>
      <c r="L215" s="63"/>
      <c r="M215" s="63"/>
      <c r="N215" s="63"/>
      <c r="O215" s="63"/>
      <c r="P215" s="63"/>
      <c r="Q215" s="63"/>
      <c r="R215" s="63"/>
      <c r="S215" s="63"/>
      <c r="T215" s="63"/>
      <c r="U215" s="63"/>
      <c r="V215" s="63"/>
    </row>
    <row r="216" spans="1:22" ht="18.75">
      <c r="A216" s="63"/>
      <c r="B216" s="63"/>
      <c r="C216" s="63"/>
      <c r="D216" s="63"/>
      <c r="E216" s="63"/>
      <c r="F216" s="63"/>
      <c r="G216" s="63"/>
      <c r="H216" s="63"/>
      <c r="I216" s="63"/>
      <c r="J216" s="63"/>
      <c r="K216" s="63"/>
      <c r="L216" s="63"/>
      <c r="M216" s="63"/>
      <c r="N216" s="63"/>
      <c r="O216" s="63"/>
      <c r="P216" s="63"/>
      <c r="Q216" s="63"/>
      <c r="R216" s="63"/>
      <c r="S216" s="63"/>
      <c r="T216" s="63"/>
      <c r="U216" s="63"/>
      <c r="V216" s="63"/>
    </row>
    <row r="217" spans="1:22" ht="18.75">
      <c r="A217" s="63"/>
      <c r="B217" s="63"/>
      <c r="C217" s="63"/>
      <c r="D217" s="63"/>
      <c r="E217" s="63"/>
      <c r="F217" s="63"/>
      <c r="G217" s="63"/>
      <c r="H217" s="63"/>
      <c r="I217" s="63"/>
      <c r="J217" s="63"/>
      <c r="K217" s="63"/>
      <c r="L217" s="63"/>
      <c r="M217" s="63"/>
      <c r="N217" s="63"/>
      <c r="O217" s="63"/>
      <c r="P217" s="63"/>
      <c r="Q217" s="63"/>
      <c r="R217" s="63"/>
      <c r="S217" s="63"/>
      <c r="T217" s="63"/>
      <c r="U217" s="63"/>
      <c r="V217" s="63"/>
    </row>
    <row r="218" spans="1:22" ht="18.75">
      <c r="A218" s="63"/>
      <c r="B218" s="63"/>
      <c r="C218" s="63"/>
      <c r="D218" s="63"/>
      <c r="E218" s="63"/>
      <c r="F218" s="63"/>
      <c r="G218" s="63"/>
      <c r="H218" s="63"/>
      <c r="I218" s="63"/>
      <c r="J218" s="63"/>
      <c r="K218" s="63"/>
      <c r="L218" s="63"/>
      <c r="M218" s="63"/>
      <c r="N218" s="63"/>
      <c r="O218" s="63"/>
      <c r="P218" s="63"/>
      <c r="Q218" s="63"/>
      <c r="R218" s="63"/>
      <c r="S218" s="63"/>
      <c r="T218" s="63"/>
      <c r="U218" s="63"/>
      <c r="V218" s="63"/>
    </row>
    <row r="219" spans="1:22" ht="18.75">
      <c r="A219" s="63"/>
      <c r="B219" s="63"/>
      <c r="C219" s="63"/>
      <c r="D219" s="63"/>
      <c r="E219" s="63"/>
      <c r="F219" s="63"/>
      <c r="G219" s="63"/>
      <c r="H219" s="63"/>
      <c r="I219" s="63"/>
      <c r="J219" s="63"/>
      <c r="K219" s="63"/>
      <c r="L219" s="63"/>
      <c r="M219" s="63"/>
      <c r="N219" s="63"/>
      <c r="O219" s="63"/>
      <c r="P219" s="63"/>
      <c r="Q219" s="63"/>
      <c r="R219" s="63"/>
      <c r="S219" s="63"/>
      <c r="T219" s="63"/>
      <c r="U219" s="63"/>
      <c r="V219" s="63"/>
    </row>
    <row r="220" spans="1:22" ht="18.75">
      <c r="A220" s="63"/>
      <c r="B220" s="63"/>
      <c r="C220" s="63"/>
      <c r="D220" s="63"/>
      <c r="E220" s="63"/>
      <c r="F220" s="63"/>
      <c r="G220" s="63"/>
      <c r="H220" s="63"/>
      <c r="I220" s="63"/>
      <c r="J220" s="63"/>
      <c r="K220" s="63"/>
      <c r="L220" s="63"/>
      <c r="M220" s="63"/>
      <c r="N220" s="63"/>
      <c r="O220" s="63"/>
      <c r="P220" s="63"/>
      <c r="Q220" s="63"/>
      <c r="R220" s="63"/>
      <c r="S220" s="63"/>
      <c r="T220" s="63"/>
      <c r="U220" s="63"/>
      <c r="V220" s="63"/>
    </row>
    <row r="221" spans="1:22" ht="18.75">
      <c r="A221" s="63"/>
      <c r="B221" s="63"/>
      <c r="C221" s="63"/>
      <c r="D221" s="63"/>
      <c r="E221" s="63"/>
      <c r="F221" s="63"/>
      <c r="G221" s="63"/>
      <c r="H221" s="63"/>
      <c r="I221" s="63"/>
      <c r="J221" s="63"/>
      <c r="K221" s="63"/>
      <c r="L221" s="63"/>
      <c r="M221" s="63"/>
      <c r="N221" s="63"/>
      <c r="O221" s="63"/>
      <c r="P221" s="63"/>
      <c r="Q221" s="63"/>
      <c r="R221" s="63"/>
      <c r="S221" s="63"/>
      <c r="T221" s="63"/>
      <c r="U221" s="63"/>
      <c r="V221" s="63"/>
    </row>
    <row r="222" spans="1:22" ht="18.75">
      <c r="A222" s="63"/>
      <c r="B222" s="63"/>
      <c r="C222" s="63"/>
      <c r="D222" s="63"/>
      <c r="E222" s="63"/>
      <c r="F222" s="63"/>
      <c r="G222" s="63"/>
      <c r="H222" s="63"/>
      <c r="I222" s="63"/>
      <c r="J222" s="63"/>
      <c r="K222" s="63"/>
      <c r="L222" s="63"/>
      <c r="M222" s="63"/>
      <c r="N222" s="63"/>
      <c r="O222" s="63"/>
      <c r="P222" s="63"/>
      <c r="Q222" s="63"/>
      <c r="R222" s="63"/>
      <c r="S222" s="63"/>
      <c r="T222" s="63"/>
      <c r="U222" s="63"/>
      <c r="V222" s="63"/>
    </row>
    <row r="223" spans="1:22" ht="18.75">
      <c r="A223" s="63"/>
      <c r="B223" s="63"/>
      <c r="C223" s="63"/>
      <c r="D223" s="63"/>
      <c r="E223" s="63"/>
      <c r="F223" s="63"/>
      <c r="G223" s="63"/>
      <c r="H223" s="63"/>
      <c r="I223" s="63"/>
      <c r="J223" s="63"/>
      <c r="K223" s="63"/>
      <c r="L223" s="63"/>
      <c r="M223" s="63"/>
      <c r="N223" s="63"/>
      <c r="O223" s="63"/>
      <c r="P223" s="63"/>
      <c r="Q223" s="63"/>
      <c r="R223" s="63"/>
      <c r="S223" s="63"/>
      <c r="T223" s="63"/>
      <c r="U223" s="63"/>
      <c r="V223" s="63"/>
    </row>
    <row r="224" spans="1:22" ht="18.75">
      <c r="A224" s="63"/>
      <c r="B224" s="63"/>
      <c r="C224" s="63"/>
      <c r="D224" s="63"/>
      <c r="E224" s="63"/>
      <c r="F224" s="63"/>
      <c r="G224" s="63"/>
      <c r="H224" s="63"/>
      <c r="I224" s="63"/>
      <c r="J224" s="63"/>
      <c r="K224" s="63"/>
      <c r="L224" s="63"/>
      <c r="M224" s="63"/>
      <c r="N224" s="63"/>
      <c r="O224" s="63"/>
      <c r="P224" s="63"/>
      <c r="Q224" s="63"/>
      <c r="R224" s="63"/>
      <c r="S224" s="63"/>
      <c r="T224" s="63"/>
      <c r="U224" s="63"/>
      <c r="V224" s="63"/>
    </row>
    <row r="225" spans="1:22" ht="18.75">
      <c r="A225" s="63"/>
      <c r="B225" s="63"/>
      <c r="C225" s="63"/>
      <c r="D225" s="63"/>
      <c r="E225" s="63"/>
      <c r="F225" s="63"/>
      <c r="G225" s="63"/>
      <c r="H225" s="63"/>
      <c r="I225" s="63"/>
      <c r="J225" s="63"/>
      <c r="K225" s="63"/>
      <c r="L225" s="63"/>
      <c r="M225" s="63"/>
      <c r="N225" s="63"/>
      <c r="O225" s="63"/>
      <c r="P225" s="63"/>
      <c r="Q225" s="63"/>
      <c r="R225" s="63"/>
      <c r="S225" s="63"/>
      <c r="T225" s="63"/>
      <c r="U225" s="63"/>
      <c r="V225" s="63"/>
    </row>
    <row r="226" spans="1:22" ht="18.75">
      <c r="A226" s="63"/>
      <c r="B226" s="63"/>
      <c r="C226" s="63"/>
      <c r="D226" s="63"/>
      <c r="E226" s="63"/>
      <c r="F226" s="63"/>
      <c r="G226" s="63"/>
      <c r="H226" s="63"/>
      <c r="I226" s="63"/>
      <c r="J226" s="63"/>
      <c r="K226" s="63"/>
      <c r="L226" s="63"/>
      <c r="M226" s="63"/>
      <c r="N226" s="63"/>
      <c r="O226" s="63"/>
      <c r="P226" s="63"/>
      <c r="Q226" s="63"/>
      <c r="R226" s="63"/>
      <c r="S226" s="63"/>
      <c r="T226" s="63"/>
      <c r="U226" s="63"/>
      <c r="V226" s="63"/>
    </row>
    <row r="227" spans="1:22" ht="18.75">
      <c r="A227" s="63"/>
      <c r="B227" s="63"/>
      <c r="C227" s="63"/>
      <c r="D227" s="63"/>
      <c r="E227" s="63"/>
      <c r="F227" s="63"/>
      <c r="G227" s="63"/>
      <c r="H227" s="63"/>
      <c r="I227" s="63"/>
      <c r="J227" s="63"/>
      <c r="K227" s="63"/>
      <c r="L227" s="63"/>
      <c r="M227" s="63"/>
      <c r="N227" s="63"/>
      <c r="O227" s="63"/>
      <c r="P227" s="63"/>
      <c r="Q227" s="63"/>
      <c r="R227" s="63"/>
      <c r="S227" s="63"/>
      <c r="T227" s="63"/>
      <c r="U227" s="63"/>
      <c r="V227" s="63"/>
    </row>
    <row r="228" spans="1:22" ht="18.75">
      <c r="A228" s="63"/>
      <c r="B228" s="63"/>
      <c r="C228" s="63"/>
      <c r="D228" s="63"/>
      <c r="E228" s="63"/>
      <c r="F228" s="63"/>
      <c r="G228" s="63"/>
      <c r="H228" s="63"/>
      <c r="I228" s="63"/>
      <c r="J228" s="63"/>
      <c r="K228" s="63"/>
      <c r="L228" s="63"/>
      <c r="M228" s="63"/>
      <c r="N228" s="63"/>
      <c r="O228" s="63"/>
      <c r="P228" s="63"/>
      <c r="Q228" s="63"/>
      <c r="R228" s="63"/>
      <c r="S228" s="63"/>
      <c r="T228" s="63"/>
      <c r="U228" s="63"/>
      <c r="V228" s="63"/>
    </row>
    <row r="229" spans="1:22" ht="18.75">
      <c r="A229" s="63"/>
      <c r="B229" s="63"/>
      <c r="C229" s="63"/>
      <c r="D229" s="63"/>
      <c r="E229" s="63"/>
      <c r="F229" s="63"/>
      <c r="G229" s="63"/>
      <c r="H229" s="63"/>
      <c r="I229" s="63"/>
      <c r="J229" s="63"/>
      <c r="K229" s="63"/>
      <c r="L229" s="63"/>
      <c r="M229" s="63"/>
      <c r="N229" s="63"/>
      <c r="O229" s="63"/>
      <c r="P229" s="63"/>
      <c r="Q229" s="63"/>
      <c r="R229" s="63"/>
      <c r="S229" s="63"/>
      <c r="T229" s="63"/>
      <c r="U229" s="63"/>
      <c r="V229" s="63"/>
    </row>
    <row r="230" spans="1:22" ht="18.75">
      <c r="A230" s="63"/>
      <c r="B230" s="63"/>
      <c r="C230" s="63"/>
      <c r="D230" s="63"/>
      <c r="E230" s="63"/>
      <c r="F230" s="63"/>
      <c r="G230" s="63"/>
      <c r="H230" s="63"/>
      <c r="I230" s="63"/>
      <c r="J230" s="63"/>
      <c r="K230" s="63"/>
      <c r="L230" s="63"/>
      <c r="M230" s="63"/>
      <c r="N230" s="63"/>
      <c r="O230" s="63"/>
      <c r="P230" s="63"/>
      <c r="Q230" s="63"/>
      <c r="R230" s="63"/>
      <c r="S230" s="63"/>
      <c r="T230" s="63"/>
      <c r="U230" s="63"/>
      <c r="V230" s="63"/>
    </row>
    <row r="231" spans="1:22" ht="18.75">
      <c r="A231" s="63"/>
      <c r="B231" s="63"/>
      <c r="C231" s="63"/>
      <c r="D231" s="63"/>
      <c r="E231" s="63"/>
      <c r="F231" s="63"/>
      <c r="G231" s="63"/>
      <c r="H231" s="63"/>
      <c r="I231" s="63"/>
      <c r="J231" s="63"/>
      <c r="K231" s="63"/>
      <c r="L231" s="63"/>
      <c r="M231" s="63"/>
      <c r="N231" s="63"/>
      <c r="O231" s="63"/>
      <c r="P231" s="63"/>
      <c r="Q231" s="63"/>
      <c r="R231" s="63"/>
      <c r="S231" s="63"/>
      <c r="T231" s="63"/>
      <c r="U231" s="63"/>
      <c r="V231" s="63"/>
    </row>
    <row r="232" spans="1:22" ht="18.75">
      <c r="A232" s="63"/>
      <c r="B232" s="63"/>
      <c r="C232" s="63"/>
      <c r="D232" s="63"/>
      <c r="E232" s="63"/>
      <c r="F232" s="63"/>
      <c r="G232" s="63"/>
      <c r="H232" s="63"/>
      <c r="I232" s="63"/>
      <c r="J232" s="63"/>
      <c r="K232" s="63"/>
      <c r="L232" s="63"/>
      <c r="M232" s="63"/>
      <c r="N232" s="63"/>
      <c r="O232" s="63"/>
      <c r="P232" s="63"/>
      <c r="Q232" s="63"/>
      <c r="R232" s="63"/>
      <c r="S232" s="63"/>
      <c r="T232" s="63"/>
      <c r="U232" s="63"/>
      <c r="V232" s="63"/>
    </row>
    <row r="233" spans="1:22" ht="18.75">
      <c r="A233" s="63"/>
      <c r="B233" s="63"/>
      <c r="C233" s="63"/>
      <c r="D233" s="63"/>
      <c r="E233" s="63"/>
      <c r="F233" s="63"/>
      <c r="G233" s="63"/>
      <c r="H233" s="63"/>
      <c r="I233" s="63"/>
      <c r="J233" s="63"/>
      <c r="K233" s="63"/>
      <c r="L233" s="63"/>
      <c r="M233" s="63"/>
      <c r="N233" s="63"/>
      <c r="O233" s="63"/>
      <c r="P233" s="63"/>
      <c r="Q233" s="63"/>
      <c r="R233" s="63"/>
      <c r="S233" s="63"/>
      <c r="T233" s="63"/>
      <c r="U233" s="63"/>
      <c r="V233" s="63"/>
    </row>
    <row r="234" spans="1:22" ht="18.75">
      <c r="A234" s="63"/>
      <c r="B234" s="63"/>
      <c r="C234" s="63"/>
      <c r="D234" s="63"/>
      <c r="E234" s="63"/>
      <c r="F234" s="63"/>
      <c r="G234" s="63"/>
      <c r="H234" s="63"/>
      <c r="I234" s="63"/>
      <c r="J234" s="63"/>
      <c r="K234" s="63"/>
      <c r="L234" s="63"/>
      <c r="M234" s="63"/>
      <c r="N234" s="63"/>
      <c r="O234" s="63"/>
      <c r="P234" s="63"/>
      <c r="Q234" s="63"/>
      <c r="R234" s="63"/>
      <c r="S234" s="63"/>
      <c r="T234" s="63"/>
      <c r="U234" s="63"/>
      <c r="V234" s="63"/>
    </row>
    <row r="235" spans="1:22" ht="18.75">
      <c r="A235" s="63"/>
      <c r="B235" s="63"/>
      <c r="C235" s="63"/>
      <c r="D235" s="63"/>
      <c r="E235" s="63"/>
      <c r="F235" s="63"/>
      <c r="G235" s="63"/>
      <c r="H235" s="63"/>
      <c r="I235" s="63"/>
      <c r="J235" s="63"/>
      <c r="K235" s="63"/>
      <c r="L235" s="63"/>
      <c r="M235" s="63"/>
      <c r="N235" s="63"/>
      <c r="O235" s="63"/>
      <c r="P235" s="63"/>
      <c r="Q235" s="63"/>
      <c r="R235" s="63"/>
      <c r="S235" s="63"/>
      <c r="T235" s="63"/>
      <c r="U235" s="63"/>
      <c r="V235" s="63"/>
    </row>
    <row r="236" spans="1:22" ht="18.75">
      <c r="A236" s="63"/>
      <c r="B236" s="63"/>
      <c r="C236" s="63"/>
      <c r="D236" s="63"/>
      <c r="E236" s="63"/>
      <c r="F236" s="63"/>
      <c r="G236" s="63"/>
      <c r="H236" s="63"/>
      <c r="I236" s="63"/>
      <c r="J236" s="63"/>
      <c r="K236" s="63"/>
      <c r="L236" s="63"/>
      <c r="M236" s="63"/>
      <c r="N236" s="63"/>
      <c r="O236" s="63"/>
      <c r="P236" s="63"/>
      <c r="Q236" s="63"/>
      <c r="R236" s="63"/>
      <c r="S236" s="63"/>
      <c r="T236" s="63"/>
      <c r="U236" s="63"/>
      <c r="V236" s="63"/>
    </row>
    <row r="237" spans="1:22" ht="18.75">
      <c r="A237" s="63"/>
      <c r="B237" s="63"/>
      <c r="C237" s="63"/>
      <c r="D237" s="63"/>
      <c r="E237" s="63"/>
      <c r="F237" s="63"/>
      <c r="G237" s="63"/>
      <c r="H237" s="63"/>
      <c r="I237" s="63"/>
      <c r="J237" s="63"/>
      <c r="K237" s="63"/>
      <c r="L237" s="63"/>
      <c r="M237" s="63"/>
      <c r="N237" s="63"/>
      <c r="O237" s="63"/>
      <c r="P237" s="63"/>
      <c r="Q237" s="63"/>
      <c r="R237" s="63"/>
      <c r="S237" s="63"/>
      <c r="T237" s="63"/>
      <c r="U237" s="63"/>
      <c r="V237" s="63"/>
    </row>
    <row r="238" spans="1:22" ht="18.75">
      <c r="A238" s="63"/>
      <c r="B238" s="63"/>
      <c r="C238" s="63"/>
      <c r="D238" s="63"/>
      <c r="E238" s="63"/>
      <c r="F238" s="63"/>
      <c r="G238" s="63"/>
      <c r="H238" s="63"/>
      <c r="I238" s="63"/>
      <c r="J238" s="63"/>
      <c r="K238" s="63"/>
      <c r="L238" s="63"/>
      <c r="M238" s="63"/>
      <c r="N238" s="63"/>
      <c r="O238" s="63"/>
      <c r="P238" s="63"/>
      <c r="Q238" s="63"/>
      <c r="R238" s="63"/>
      <c r="S238" s="63"/>
      <c r="T238" s="63"/>
      <c r="U238" s="63"/>
      <c r="V238" s="63"/>
    </row>
    <row r="239" spans="1:22" ht="18.75">
      <c r="A239" s="63"/>
      <c r="B239" s="63"/>
      <c r="C239" s="63"/>
      <c r="D239" s="63"/>
      <c r="E239" s="63"/>
      <c r="F239" s="63"/>
      <c r="G239" s="63"/>
      <c r="H239" s="63"/>
      <c r="I239" s="63"/>
      <c r="J239" s="63"/>
      <c r="K239" s="63"/>
      <c r="L239" s="63"/>
      <c r="M239" s="63"/>
      <c r="N239" s="63"/>
      <c r="O239" s="63"/>
      <c r="P239" s="63"/>
      <c r="Q239" s="63"/>
      <c r="R239" s="63"/>
      <c r="S239" s="63"/>
      <c r="T239" s="63"/>
      <c r="U239" s="63"/>
      <c r="V239" s="63"/>
    </row>
    <row r="240" spans="1:22" ht="18.75">
      <c r="A240" s="63"/>
      <c r="B240" s="63"/>
      <c r="C240" s="63"/>
      <c r="D240" s="63"/>
      <c r="E240" s="63"/>
      <c r="F240" s="63"/>
      <c r="G240" s="63"/>
      <c r="H240" s="63"/>
      <c r="I240" s="63"/>
      <c r="J240" s="63"/>
      <c r="K240" s="63"/>
      <c r="L240" s="63"/>
      <c r="M240" s="63"/>
      <c r="N240" s="63"/>
      <c r="O240" s="63"/>
      <c r="P240" s="63"/>
      <c r="Q240" s="63"/>
      <c r="R240" s="63"/>
      <c r="S240" s="63"/>
      <c r="T240" s="63"/>
      <c r="U240" s="63"/>
      <c r="V240" s="63"/>
    </row>
    <row r="241" spans="1:22" ht="18.75">
      <c r="A241" s="63"/>
      <c r="B241" s="63"/>
      <c r="C241" s="63"/>
      <c r="D241" s="63"/>
      <c r="E241" s="63"/>
      <c r="F241" s="63"/>
      <c r="G241" s="63"/>
      <c r="H241" s="63"/>
      <c r="I241" s="63"/>
      <c r="J241" s="63"/>
      <c r="K241" s="63"/>
      <c r="L241" s="63"/>
      <c r="M241" s="63"/>
      <c r="N241" s="63"/>
      <c r="O241" s="63"/>
      <c r="P241" s="63"/>
      <c r="Q241" s="63"/>
      <c r="R241" s="63"/>
      <c r="S241" s="63"/>
      <c r="T241" s="63"/>
      <c r="U241" s="63"/>
      <c r="V241" s="63"/>
    </row>
    <row r="242" spans="1:22" ht="18.75">
      <c r="A242" s="63"/>
      <c r="B242" s="63"/>
      <c r="C242" s="63"/>
      <c r="D242" s="63"/>
      <c r="E242" s="63"/>
      <c r="F242" s="63"/>
      <c r="G242" s="63"/>
      <c r="H242" s="63"/>
      <c r="I242" s="63"/>
      <c r="J242" s="63"/>
      <c r="K242" s="63"/>
      <c r="L242" s="63"/>
      <c r="M242" s="63"/>
      <c r="N242" s="63"/>
      <c r="O242" s="63"/>
      <c r="P242" s="63"/>
      <c r="Q242" s="63"/>
      <c r="R242" s="63"/>
      <c r="S242" s="63"/>
      <c r="T242" s="63"/>
      <c r="U242" s="63"/>
      <c r="V242" s="63"/>
    </row>
    <row r="243" spans="1:22" ht="18.75">
      <c r="A243" s="63"/>
      <c r="B243" s="63"/>
      <c r="C243" s="63"/>
      <c r="D243" s="63"/>
      <c r="E243" s="63"/>
      <c r="F243" s="63"/>
      <c r="G243" s="63"/>
      <c r="H243" s="63"/>
      <c r="I243" s="63"/>
      <c r="J243" s="63"/>
      <c r="K243" s="63"/>
      <c r="L243" s="63"/>
      <c r="M243" s="63"/>
      <c r="N243" s="63"/>
      <c r="O243" s="63"/>
      <c r="P243" s="63"/>
      <c r="Q243" s="63"/>
      <c r="R243" s="63"/>
      <c r="S243" s="63"/>
      <c r="T243" s="63"/>
      <c r="U243" s="63"/>
      <c r="V243" s="63"/>
    </row>
    <row r="244" spans="1:22" ht="18.75">
      <c r="A244" s="63"/>
      <c r="B244" s="63"/>
      <c r="C244" s="63"/>
      <c r="D244" s="63"/>
      <c r="E244" s="63"/>
      <c r="F244" s="63"/>
      <c r="G244" s="63"/>
      <c r="H244" s="63"/>
      <c r="I244" s="63"/>
      <c r="J244" s="63"/>
      <c r="K244" s="63"/>
      <c r="L244" s="63"/>
      <c r="M244" s="63"/>
      <c r="N244" s="63"/>
      <c r="O244" s="63"/>
      <c r="P244" s="63"/>
      <c r="Q244" s="63"/>
      <c r="R244" s="63"/>
      <c r="S244" s="63"/>
      <c r="T244" s="63"/>
      <c r="U244" s="63"/>
      <c r="V244" s="63"/>
    </row>
    <row r="245" spans="1:22" ht="18.75">
      <c r="A245" s="63"/>
      <c r="B245" s="63"/>
      <c r="C245" s="63"/>
      <c r="D245" s="63"/>
      <c r="E245" s="63"/>
      <c r="F245" s="63"/>
      <c r="G245" s="63"/>
      <c r="H245" s="63"/>
      <c r="I245" s="63"/>
      <c r="J245" s="63"/>
      <c r="K245" s="63"/>
      <c r="L245" s="63"/>
      <c r="M245" s="63"/>
      <c r="N245" s="63"/>
      <c r="O245" s="63"/>
      <c r="P245" s="63"/>
      <c r="Q245" s="63"/>
      <c r="R245" s="63"/>
      <c r="S245" s="63"/>
      <c r="T245" s="63"/>
      <c r="U245" s="63"/>
      <c r="V245" s="63"/>
    </row>
    <row r="246" spans="1:22" ht="18.75">
      <c r="A246" s="63"/>
      <c r="B246" s="63"/>
      <c r="C246" s="63"/>
      <c r="D246" s="63"/>
      <c r="E246" s="63"/>
      <c r="F246" s="63"/>
      <c r="G246" s="63"/>
      <c r="H246" s="63"/>
      <c r="I246" s="63"/>
      <c r="J246" s="63"/>
      <c r="K246" s="63"/>
      <c r="L246" s="63"/>
      <c r="M246" s="63"/>
      <c r="N246" s="63"/>
      <c r="O246" s="63"/>
      <c r="P246" s="63"/>
      <c r="Q246" s="63"/>
      <c r="R246" s="63"/>
      <c r="S246" s="63"/>
      <c r="T246" s="63"/>
      <c r="U246" s="63"/>
      <c r="V246" s="63"/>
    </row>
    <row r="247" spans="1:22" ht="18.75">
      <c r="A247" s="63"/>
      <c r="B247" s="63"/>
      <c r="C247" s="63"/>
      <c r="D247" s="63"/>
      <c r="E247" s="63"/>
      <c r="F247" s="63"/>
      <c r="G247" s="63"/>
      <c r="H247" s="63"/>
      <c r="I247" s="63"/>
      <c r="J247" s="63"/>
      <c r="K247" s="63"/>
      <c r="L247" s="63"/>
      <c r="M247" s="63"/>
      <c r="N247" s="63"/>
      <c r="O247" s="63"/>
      <c r="P247" s="63"/>
      <c r="Q247" s="63"/>
      <c r="R247" s="63"/>
      <c r="S247" s="63"/>
      <c r="T247" s="63"/>
      <c r="U247" s="63"/>
      <c r="V247" s="63"/>
    </row>
    <row r="248" spans="1:22" ht="18.75">
      <c r="A248" s="63"/>
      <c r="B248" s="63"/>
      <c r="C248" s="63"/>
      <c r="D248" s="63"/>
      <c r="E248" s="63"/>
      <c r="F248" s="63"/>
      <c r="G248" s="63"/>
      <c r="H248" s="63"/>
      <c r="I248" s="63"/>
      <c r="J248" s="63"/>
      <c r="K248" s="63"/>
      <c r="L248" s="63"/>
      <c r="M248" s="63"/>
      <c r="N248" s="63"/>
      <c r="O248" s="63"/>
      <c r="P248" s="63"/>
      <c r="Q248" s="63"/>
      <c r="R248" s="63"/>
      <c r="S248" s="63"/>
      <c r="T248" s="63"/>
      <c r="U248" s="63"/>
      <c r="V248" s="63"/>
    </row>
    <row r="249" spans="1:22" ht="18.75">
      <c r="A249" s="63"/>
      <c r="B249" s="63"/>
      <c r="C249" s="63"/>
      <c r="D249" s="63"/>
      <c r="E249" s="63"/>
      <c r="F249" s="63"/>
      <c r="G249" s="63"/>
      <c r="H249" s="63"/>
      <c r="I249" s="63"/>
      <c r="J249" s="63"/>
      <c r="K249" s="63"/>
      <c r="L249" s="63"/>
      <c r="M249" s="63"/>
      <c r="N249" s="63"/>
      <c r="O249" s="63"/>
      <c r="P249" s="63"/>
      <c r="Q249" s="63"/>
      <c r="R249" s="63"/>
      <c r="S249" s="63"/>
      <c r="T249" s="63"/>
      <c r="U249" s="63"/>
      <c r="V249" s="63"/>
    </row>
    <row r="250" spans="1:22" ht="18.75">
      <c r="A250" s="63"/>
      <c r="B250" s="63"/>
      <c r="C250" s="63"/>
      <c r="D250" s="63"/>
      <c r="E250" s="63"/>
      <c r="F250" s="63"/>
      <c r="G250" s="63"/>
      <c r="H250" s="63"/>
      <c r="I250" s="63"/>
      <c r="J250" s="63"/>
      <c r="K250" s="63"/>
      <c r="L250" s="63"/>
      <c r="M250" s="63"/>
      <c r="N250" s="63"/>
      <c r="O250" s="63"/>
      <c r="P250" s="63"/>
      <c r="Q250" s="63"/>
      <c r="R250" s="63"/>
      <c r="S250" s="63"/>
      <c r="T250" s="63"/>
      <c r="U250" s="63"/>
      <c r="V250" s="63"/>
    </row>
    <row r="251" spans="1:22" ht="18.75">
      <c r="A251" s="63"/>
      <c r="B251" s="63"/>
      <c r="C251" s="63"/>
      <c r="D251" s="63"/>
      <c r="E251" s="63"/>
      <c r="F251" s="63"/>
      <c r="G251" s="63"/>
      <c r="H251" s="63"/>
      <c r="I251" s="63"/>
      <c r="J251" s="63"/>
      <c r="K251" s="63"/>
      <c r="L251" s="63"/>
      <c r="M251" s="63"/>
      <c r="N251" s="63"/>
      <c r="O251" s="63"/>
      <c r="P251" s="63"/>
      <c r="Q251" s="63"/>
      <c r="R251" s="63"/>
      <c r="S251" s="63"/>
      <c r="T251" s="63"/>
      <c r="U251" s="63"/>
      <c r="V251" s="63"/>
    </row>
    <row r="252" spans="1:22" ht="18.75">
      <c r="A252" s="63"/>
      <c r="B252" s="63"/>
      <c r="C252" s="63"/>
      <c r="D252" s="63"/>
      <c r="E252" s="63"/>
      <c r="F252" s="63"/>
      <c r="G252" s="63"/>
      <c r="H252" s="63"/>
      <c r="I252" s="63"/>
      <c r="J252" s="63"/>
      <c r="K252" s="63"/>
      <c r="L252" s="63"/>
      <c r="M252" s="63"/>
      <c r="N252" s="63"/>
      <c r="O252" s="63"/>
      <c r="P252" s="63"/>
      <c r="Q252" s="63"/>
      <c r="R252" s="63"/>
      <c r="S252" s="63"/>
      <c r="T252" s="63"/>
      <c r="U252" s="63"/>
      <c r="V252" s="63"/>
    </row>
    <row r="253" spans="1:22" ht="18.75">
      <c r="A253" s="63"/>
      <c r="B253" s="63"/>
      <c r="C253" s="63"/>
      <c r="D253" s="63"/>
      <c r="E253" s="63"/>
      <c r="F253" s="63"/>
      <c r="G253" s="63"/>
      <c r="H253" s="63"/>
      <c r="I253" s="63"/>
      <c r="J253" s="63"/>
      <c r="K253" s="63"/>
      <c r="L253" s="63"/>
      <c r="M253" s="63"/>
      <c r="N253" s="63"/>
      <c r="O253" s="63"/>
      <c r="P253" s="63"/>
      <c r="Q253" s="63"/>
      <c r="R253" s="63"/>
      <c r="S253" s="63"/>
      <c r="T253" s="63"/>
      <c r="U253" s="63"/>
      <c r="V253" s="63"/>
    </row>
    <row r="254" spans="1:22" ht="18.75">
      <c r="A254" s="63"/>
      <c r="B254" s="63"/>
      <c r="C254" s="63"/>
      <c r="D254" s="63"/>
      <c r="E254" s="63"/>
      <c r="F254" s="63"/>
      <c r="G254" s="63"/>
      <c r="H254" s="63"/>
      <c r="I254" s="63"/>
      <c r="J254" s="63"/>
      <c r="K254" s="63"/>
      <c r="L254" s="63"/>
      <c r="M254" s="63"/>
      <c r="N254" s="63"/>
      <c r="O254" s="63"/>
      <c r="P254" s="63"/>
      <c r="Q254" s="63"/>
      <c r="R254" s="63"/>
      <c r="S254" s="63"/>
      <c r="T254" s="63"/>
      <c r="U254" s="63"/>
      <c r="V254" s="63"/>
    </row>
    <row r="255" spans="1:22" ht="18.75">
      <c r="A255" s="63"/>
      <c r="B255" s="63"/>
      <c r="C255" s="63"/>
      <c r="D255" s="63"/>
      <c r="E255" s="63"/>
      <c r="F255" s="63"/>
      <c r="G255" s="63"/>
      <c r="H255" s="63"/>
      <c r="I255" s="63"/>
      <c r="J255" s="63"/>
      <c r="K255" s="63"/>
      <c r="L255" s="63"/>
      <c r="M255" s="63"/>
      <c r="N255" s="63"/>
      <c r="O255" s="63"/>
      <c r="P255" s="63"/>
      <c r="Q255" s="63"/>
      <c r="R255" s="63"/>
      <c r="S255" s="63"/>
      <c r="T255" s="63"/>
      <c r="U255" s="63"/>
      <c r="V255" s="63"/>
    </row>
    <row r="256" spans="1:22" ht="18.75">
      <c r="A256" s="63"/>
      <c r="B256" s="63"/>
      <c r="C256" s="63"/>
      <c r="D256" s="63"/>
      <c r="E256" s="63"/>
      <c r="F256" s="63"/>
      <c r="G256" s="63"/>
      <c r="H256" s="63"/>
      <c r="I256" s="63"/>
      <c r="J256" s="63"/>
      <c r="K256" s="63"/>
      <c r="L256" s="63"/>
      <c r="M256" s="63"/>
      <c r="N256" s="63"/>
      <c r="O256" s="63"/>
      <c r="P256" s="63"/>
      <c r="Q256" s="63"/>
      <c r="R256" s="63"/>
      <c r="S256" s="63"/>
      <c r="T256" s="63"/>
      <c r="U256" s="63"/>
      <c r="V256" s="63"/>
    </row>
    <row r="257" spans="1:22" ht="18.75">
      <c r="A257" s="63"/>
      <c r="B257" s="63"/>
      <c r="C257" s="63"/>
      <c r="D257" s="63"/>
      <c r="E257" s="63"/>
      <c r="F257" s="63"/>
      <c r="G257" s="63"/>
      <c r="H257" s="63"/>
      <c r="I257" s="63"/>
      <c r="J257" s="63"/>
      <c r="K257" s="63"/>
      <c r="L257" s="63"/>
      <c r="M257" s="63"/>
      <c r="N257" s="63"/>
      <c r="O257" s="63"/>
      <c r="P257" s="63"/>
      <c r="Q257" s="63"/>
      <c r="R257" s="63"/>
      <c r="S257" s="63"/>
      <c r="T257" s="63"/>
      <c r="U257" s="63"/>
      <c r="V257" s="63"/>
    </row>
    <row r="258" spans="1:22" ht="18.75">
      <c r="A258" s="63"/>
      <c r="B258" s="63"/>
      <c r="C258" s="63"/>
      <c r="D258" s="63"/>
      <c r="E258" s="63"/>
      <c r="F258" s="63"/>
      <c r="G258" s="63"/>
      <c r="H258" s="63"/>
      <c r="I258" s="63"/>
      <c r="J258" s="63"/>
      <c r="K258" s="63"/>
      <c r="L258" s="63"/>
      <c r="M258" s="63"/>
      <c r="N258" s="63"/>
      <c r="O258" s="63"/>
      <c r="P258" s="63"/>
      <c r="Q258" s="63"/>
      <c r="R258" s="63"/>
      <c r="S258" s="63"/>
      <c r="T258" s="63"/>
      <c r="U258" s="63"/>
      <c r="V258" s="63"/>
    </row>
    <row r="259" spans="1:22" ht="18.75">
      <c r="A259" s="63"/>
      <c r="B259" s="63"/>
      <c r="C259" s="63"/>
      <c r="D259" s="63"/>
      <c r="E259" s="63"/>
      <c r="F259" s="63"/>
      <c r="G259" s="63"/>
      <c r="H259" s="63"/>
      <c r="I259" s="63"/>
      <c r="J259" s="63"/>
      <c r="K259" s="63"/>
      <c r="L259" s="63"/>
      <c r="M259" s="63"/>
      <c r="N259" s="63"/>
      <c r="O259" s="63"/>
      <c r="P259" s="63"/>
      <c r="Q259" s="63"/>
      <c r="R259" s="63"/>
      <c r="S259" s="63"/>
      <c r="T259" s="63"/>
      <c r="U259" s="63"/>
      <c r="V259" s="63"/>
    </row>
    <row r="260" spans="1:22" ht="18.75">
      <c r="A260" s="63"/>
      <c r="B260" s="63"/>
      <c r="C260" s="63"/>
      <c r="D260" s="63"/>
      <c r="E260" s="63"/>
      <c r="F260" s="63"/>
      <c r="G260" s="63"/>
      <c r="H260" s="63"/>
      <c r="I260" s="63"/>
      <c r="J260" s="63"/>
      <c r="K260" s="63"/>
      <c r="L260" s="63"/>
      <c r="M260" s="63"/>
      <c r="N260" s="63"/>
      <c r="O260" s="63"/>
      <c r="P260" s="63"/>
      <c r="Q260" s="63"/>
      <c r="R260" s="63"/>
      <c r="S260" s="63"/>
      <c r="T260" s="63"/>
      <c r="U260" s="63"/>
      <c r="V260" s="63"/>
    </row>
    <row r="261" spans="1:22" ht="18.75">
      <c r="A261" s="63"/>
      <c r="B261" s="63"/>
      <c r="C261" s="63"/>
      <c r="D261" s="63"/>
      <c r="E261" s="63"/>
      <c r="F261" s="63"/>
      <c r="G261" s="63"/>
      <c r="H261" s="63"/>
      <c r="I261" s="63"/>
      <c r="J261" s="63"/>
      <c r="K261" s="63"/>
      <c r="L261" s="63"/>
      <c r="M261" s="63"/>
      <c r="N261" s="63"/>
      <c r="O261" s="63"/>
      <c r="P261" s="63"/>
      <c r="Q261" s="63"/>
      <c r="R261" s="63"/>
      <c r="S261" s="63"/>
      <c r="T261" s="63"/>
      <c r="U261" s="63"/>
      <c r="V261" s="63"/>
    </row>
    <row r="262" spans="1:22" ht="18.75">
      <c r="A262" s="63"/>
      <c r="B262" s="63"/>
      <c r="C262" s="63"/>
      <c r="D262" s="63"/>
      <c r="E262" s="63"/>
      <c r="F262" s="63"/>
      <c r="G262" s="63"/>
      <c r="H262" s="63"/>
      <c r="I262" s="63"/>
      <c r="J262" s="63"/>
      <c r="K262" s="63"/>
      <c r="L262" s="63"/>
      <c r="M262" s="63"/>
      <c r="N262" s="63"/>
      <c r="O262" s="63"/>
      <c r="P262" s="63"/>
      <c r="Q262" s="63"/>
      <c r="R262" s="63"/>
      <c r="S262" s="63"/>
      <c r="T262" s="63"/>
      <c r="U262" s="63"/>
      <c r="V262" s="63"/>
    </row>
    <row r="263" spans="1:22" ht="18.75">
      <c r="A263" s="63"/>
      <c r="B263" s="63"/>
      <c r="C263" s="63"/>
      <c r="D263" s="63"/>
      <c r="E263" s="63"/>
      <c r="F263" s="63"/>
      <c r="G263" s="63"/>
      <c r="H263" s="63"/>
      <c r="I263" s="63"/>
      <c r="J263" s="63"/>
      <c r="K263" s="63"/>
      <c r="L263" s="63"/>
      <c r="M263" s="63"/>
      <c r="N263" s="63"/>
      <c r="O263" s="63"/>
      <c r="P263" s="63"/>
      <c r="Q263" s="63"/>
      <c r="R263" s="63"/>
      <c r="S263" s="63"/>
      <c r="T263" s="63"/>
      <c r="U263" s="63"/>
      <c r="V263" s="63"/>
    </row>
    <row r="264" spans="1:22" ht="18.75">
      <c r="A264" s="63"/>
      <c r="B264" s="63"/>
      <c r="C264" s="63"/>
      <c r="D264" s="63"/>
      <c r="E264" s="63"/>
      <c r="F264" s="63"/>
      <c r="G264" s="63"/>
      <c r="H264" s="63"/>
      <c r="I264" s="63"/>
      <c r="J264" s="63"/>
      <c r="K264" s="63"/>
      <c r="L264" s="63"/>
      <c r="M264" s="63"/>
      <c r="N264" s="63"/>
      <c r="O264" s="63"/>
      <c r="P264" s="63"/>
      <c r="Q264" s="63"/>
      <c r="R264" s="63"/>
      <c r="S264" s="63"/>
      <c r="T264" s="63"/>
      <c r="U264" s="63"/>
      <c r="V264" s="63"/>
    </row>
    <row r="265" spans="1:22" ht="18.75">
      <c r="A265" s="63"/>
      <c r="B265" s="63"/>
      <c r="C265" s="63"/>
      <c r="D265" s="63"/>
      <c r="E265" s="63"/>
      <c r="F265" s="63"/>
      <c r="G265" s="63"/>
      <c r="H265" s="63"/>
      <c r="I265" s="63"/>
      <c r="J265" s="63"/>
      <c r="K265" s="63"/>
      <c r="L265" s="63"/>
      <c r="M265" s="63"/>
      <c r="N265" s="63"/>
      <c r="O265" s="63"/>
      <c r="P265" s="63"/>
      <c r="Q265" s="63"/>
      <c r="R265" s="63"/>
      <c r="S265" s="63"/>
      <c r="T265" s="63"/>
      <c r="U265" s="63"/>
      <c r="V265" s="63"/>
    </row>
    <row r="266" spans="1:22" ht="18.75">
      <c r="A266" s="63"/>
      <c r="B266" s="63"/>
      <c r="C266" s="63"/>
      <c r="D266" s="63"/>
      <c r="E266" s="63"/>
      <c r="F266" s="63"/>
      <c r="G266" s="63"/>
      <c r="H266" s="63"/>
      <c r="I266" s="63"/>
      <c r="J266" s="63"/>
      <c r="K266" s="63"/>
      <c r="L266" s="63"/>
      <c r="M266" s="63"/>
      <c r="N266" s="63"/>
      <c r="O266" s="63"/>
      <c r="P266" s="63"/>
      <c r="Q266" s="63"/>
      <c r="R266" s="63"/>
      <c r="S266" s="63"/>
      <c r="T266" s="63"/>
      <c r="U266" s="63"/>
      <c r="V266" s="63"/>
    </row>
    <row r="267" spans="1:22" ht="18.75">
      <c r="A267" s="63"/>
      <c r="B267" s="63"/>
      <c r="C267" s="63"/>
      <c r="D267" s="63"/>
      <c r="E267" s="63"/>
      <c r="F267" s="63"/>
      <c r="G267" s="63"/>
      <c r="H267" s="63"/>
      <c r="I267" s="63"/>
      <c r="J267" s="63"/>
      <c r="K267" s="63"/>
      <c r="L267" s="63"/>
      <c r="M267" s="63"/>
      <c r="N267" s="63"/>
      <c r="O267" s="63"/>
      <c r="P267" s="63"/>
      <c r="Q267" s="63"/>
      <c r="R267" s="63"/>
      <c r="S267" s="63"/>
      <c r="T267" s="63"/>
      <c r="U267" s="63"/>
      <c r="V267" s="63"/>
    </row>
    <row r="268" spans="1:22" ht="18.75">
      <c r="A268" s="63"/>
      <c r="B268" s="63"/>
      <c r="C268" s="63"/>
      <c r="D268" s="63"/>
      <c r="E268" s="63"/>
      <c r="F268" s="63"/>
      <c r="G268" s="63"/>
      <c r="H268" s="63"/>
      <c r="I268" s="63"/>
      <c r="J268" s="63"/>
      <c r="K268" s="63"/>
      <c r="L268" s="63"/>
      <c r="M268" s="63"/>
      <c r="N268" s="63"/>
      <c r="O268" s="63"/>
      <c r="P268" s="63"/>
      <c r="Q268" s="63"/>
      <c r="R268" s="63"/>
      <c r="S268" s="63"/>
      <c r="T268" s="63"/>
      <c r="U268" s="63"/>
      <c r="V268" s="63"/>
    </row>
    <row r="269" spans="1:22" ht="18.75">
      <c r="A269" s="63"/>
      <c r="B269" s="63"/>
      <c r="C269" s="63"/>
      <c r="D269" s="63"/>
      <c r="E269" s="63"/>
      <c r="F269" s="63"/>
      <c r="G269" s="63"/>
      <c r="H269" s="63"/>
      <c r="I269" s="63"/>
      <c r="J269" s="63"/>
      <c r="K269" s="63"/>
      <c r="L269" s="63"/>
      <c r="M269" s="63"/>
      <c r="N269" s="63"/>
      <c r="O269" s="63"/>
      <c r="P269" s="63"/>
      <c r="Q269" s="63"/>
      <c r="R269" s="63"/>
      <c r="S269" s="63"/>
      <c r="T269" s="63"/>
      <c r="U269" s="63"/>
      <c r="V269" s="63"/>
    </row>
    <row r="270" spans="1:22" ht="18.75">
      <c r="A270" s="63"/>
      <c r="B270" s="63"/>
      <c r="C270" s="63"/>
      <c r="D270" s="63"/>
      <c r="E270" s="63"/>
      <c r="F270" s="63"/>
      <c r="G270" s="63"/>
      <c r="H270" s="63"/>
      <c r="I270" s="63"/>
      <c r="J270" s="63"/>
      <c r="K270" s="63"/>
      <c r="L270" s="63"/>
      <c r="M270" s="63"/>
      <c r="N270" s="63"/>
      <c r="O270" s="63"/>
      <c r="P270" s="63"/>
      <c r="Q270" s="63"/>
      <c r="R270" s="63"/>
      <c r="S270" s="63"/>
      <c r="T270" s="63"/>
      <c r="U270" s="63"/>
      <c r="V270" s="63"/>
    </row>
    <row r="271" spans="1:22" ht="18.75">
      <c r="A271" s="63"/>
      <c r="B271" s="63"/>
      <c r="C271" s="63"/>
      <c r="D271" s="63"/>
      <c r="E271" s="63"/>
      <c r="F271" s="63"/>
      <c r="G271" s="63"/>
      <c r="H271" s="63"/>
      <c r="I271" s="63"/>
      <c r="J271" s="63"/>
      <c r="K271" s="63"/>
      <c r="L271" s="63"/>
      <c r="M271" s="63"/>
      <c r="N271" s="63"/>
      <c r="O271" s="63"/>
      <c r="P271" s="63"/>
      <c r="Q271" s="63"/>
      <c r="R271" s="63"/>
      <c r="S271" s="63"/>
      <c r="T271" s="63"/>
      <c r="U271" s="63"/>
      <c r="V271" s="63"/>
    </row>
    <row r="272" spans="1:22" ht="18.75">
      <c r="A272" s="63"/>
      <c r="B272" s="63"/>
      <c r="C272" s="63"/>
      <c r="D272" s="63"/>
      <c r="E272" s="63"/>
      <c r="F272" s="63"/>
      <c r="G272" s="63"/>
      <c r="H272" s="63"/>
      <c r="I272" s="63"/>
      <c r="J272" s="63"/>
      <c r="K272" s="63"/>
      <c r="L272" s="63"/>
      <c r="M272" s="63"/>
      <c r="N272" s="63"/>
      <c r="O272" s="63"/>
      <c r="P272" s="63"/>
      <c r="Q272" s="63"/>
      <c r="R272" s="63"/>
      <c r="S272" s="63"/>
      <c r="T272" s="63"/>
      <c r="U272" s="63"/>
      <c r="V272" s="63"/>
    </row>
    <row r="273" spans="1:22" ht="18.75">
      <c r="A273" s="63"/>
      <c r="B273" s="63"/>
      <c r="C273" s="63"/>
      <c r="D273" s="63"/>
      <c r="E273" s="63"/>
      <c r="F273" s="63"/>
      <c r="G273" s="63"/>
      <c r="H273" s="63"/>
      <c r="I273" s="63"/>
      <c r="J273" s="63"/>
      <c r="K273" s="63"/>
      <c r="L273" s="63"/>
      <c r="M273" s="63"/>
      <c r="N273" s="63"/>
      <c r="O273" s="63"/>
      <c r="P273" s="63"/>
      <c r="Q273" s="63"/>
      <c r="R273" s="63"/>
      <c r="S273" s="63"/>
      <c r="T273" s="63"/>
      <c r="U273" s="63"/>
      <c r="V273" s="63"/>
    </row>
    <row r="274" spans="1:22" ht="18.75">
      <c r="A274" s="63"/>
      <c r="B274" s="63"/>
      <c r="C274" s="63"/>
      <c r="D274" s="63"/>
      <c r="E274" s="63"/>
      <c r="F274" s="63"/>
      <c r="G274" s="63"/>
      <c r="H274" s="63"/>
      <c r="I274" s="63"/>
      <c r="J274" s="63"/>
      <c r="K274" s="63"/>
      <c r="L274" s="63"/>
      <c r="M274" s="63"/>
      <c r="N274" s="63"/>
      <c r="O274" s="63"/>
      <c r="P274" s="63"/>
      <c r="Q274" s="63"/>
      <c r="R274" s="63"/>
      <c r="S274" s="63"/>
      <c r="T274" s="63"/>
      <c r="U274" s="63"/>
      <c r="V274" s="63"/>
    </row>
    <row r="275" spans="1:22" ht="18.75">
      <c r="A275" s="63"/>
      <c r="B275" s="63"/>
      <c r="C275" s="63"/>
      <c r="D275" s="63"/>
      <c r="E275" s="63"/>
      <c r="F275" s="63"/>
      <c r="G275" s="63"/>
      <c r="H275" s="63"/>
      <c r="I275" s="63"/>
      <c r="J275" s="63"/>
      <c r="K275" s="63"/>
      <c r="L275" s="63"/>
      <c r="M275" s="63"/>
      <c r="N275" s="63"/>
      <c r="O275" s="63"/>
      <c r="P275" s="63"/>
      <c r="Q275" s="63"/>
      <c r="R275" s="63"/>
      <c r="S275" s="63"/>
      <c r="T275" s="63"/>
      <c r="U275" s="63"/>
      <c r="V275" s="63"/>
    </row>
    <row r="276" spans="1:22" ht="18.75">
      <c r="A276" s="63"/>
      <c r="B276" s="63"/>
      <c r="C276" s="63"/>
      <c r="D276" s="63"/>
      <c r="E276" s="63"/>
      <c r="F276" s="63"/>
      <c r="G276" s="63"/>
      <c r="H276" s="63"/>
      <c r="I276" s="63"/>
      <c r="J276" s="63"/>
      <c r="K276" s="63"/>
      <c r="L276" s="63"/>
      <c r="M276" s="63"/>
      <c r="N276" s="63"/>
      <c r="O276" s="63"/>
      <c r="P276" s="63"/>
      <c r="Q276" s="63"/>
      <c r="R276" s="63"/>
      <c r="S276" s="63"/>
      <c r="T276" s="63"/>
      <c r="U276" s="63"/>
      <c r="V276" s="63"/>
    </row>
    <row r="277" spans="1:22" ht="18.75">
      <c r="A277" s="63"/>
      <c r="B277" s="63"/>
      <c r="C277" s="63"/>
      <c r="D277" s="63"/>
      <c r="E277" s="63"/>
      <c r="F277" s="63"/>
      <c r="G277" s="63"/>
      <c r="H277" s="63"/>
      <c r="I277" s="63"/>
      <c r="J277" s="63"/>
      <c r="K277" s="63"/>
      <c r="L277" s="63"/>
      <c r="M277" s="63"/>
      <c r="N277" s="63"/>
      <c r="O277" s="63"/>
      <c r="P277" s="63"/>
      <c r="Q277" s="63"/>
      <c r="R277" s="63"/>
      <c r="S277" s="63"/>
      <c r="T277" s="63"/>
      <c r="U277" s="63"/>
      <c r="V277" s="63"/>
    </row>
    <row r="278" spans="1:22" ht="18.75">
      <c r="A278" s="63"/>
      <c r="B278" s="63"/>
      <c r="C278" s="63"/>
      <c r="D278" s="63"/>
      <c r="E278" s="63"/>
      <c r="F278" s="63"/>
      <c r="G278" s="63"/>
      <c r="H278" s="63"/>
      <c r="I278" s="63"/>
      <c r="J278" s="63"/>
      <c r="K278" s="63"/>
      <c r="L278" s="63"/>
      <c r="M278" s="63"/>
      <c r="N278" s="63"/>
      <c r="O278" s="63"/>
      <c r="P278" s="63"/>
      <c r="Q278" s="63"/>
      <c r="R278" s="63"/>
      <c r="S278" s="63"/>
      <c r="T278" s="63"/>
      <c r="U278" s="63"/>
      <c r="V278" s="63"/>
    </row>
    <row r="279" spans="1:22" ht="18.75">
      <c r="A279" s="63"/>
      <c r="B279" s="63"/>
      <c r="C279" s="63"/>
      <c r="D279" s="63"/>
      <c r="E279" s="63"/>
      <c r="F279" s="63"/>
      <c r="G279" s="63"/>
      <c r="H279" s="63"/>
      <c r="I279" s="63"/>
      <c r="J279" s="63"/>
      <c r="K279" s="63"/>
      <c r="L279" s="63"/>
      <c r="M279" s="63"/>
      <c r="N279" s="63"/>
      <c r="O279" s="63"/>
      <c r="P279" s="63"/>
      <c r="Q279" s="63"/>
      <c r="R279" s="63"/>
      <c r="S279" s="63"/>
      <c r="T279" s="63"/>
      <c r="U279" s="63"/>
      <c r="V279" s="63"/>
    </row>
    <row r="280" spans="1:22" ht="18.75">
      <c r="A280" s="63"/>
      <c r="B280" s="63"/>
      <c r="C280" s="63"/>
      <c r="D280" s="63"/>
      <c r="E280" s="63"/>
      <c r="F280" s="63"/>
      <c r="G280" s="63"/>
      <c r="H280" s="63"/>
      <c r="I280" s="63"/>
      <c r="J280" s="63"/>
      <c r="K280" s="63"/>
      <c r="L280" s="63"/>
      <c r="M280" s="63"/>
      <c r="N280" s="63"/>
      <c r="O280" s="63"/>
      <c r="P280" s="63"/>
      <c r="Q280" s="63"/>
      <c r="R280" s="63"/>
      <c r="S280" s="63"/>
      <c r="T280" s="63"/>
      <c r="U280" s="63"/>
      <c r="V280" s="63"/>
    </row>
    <row r="281" spans="1:22" ht="18.75">
      <c r="A281" s="63"/>
      <c r="B281" s="63"/>
      <c r="C281" s="63"/>
      <c r="D281" s="63"/>
      <c r="E281" s="63"/>
      <c r="F281" s="63"/>
      <c r="G281" s="63"/>
      <c r="H281" s="63"/>
      <c r="I281" s="63"/>
      <c r="J281" s="63"/>
      <c r="K281" s="63"/>
      <c r="L281" s="63"/>
      <c r="M281" s="63"/>
      <c r="N281" s="63"/>
      <c r="O281" s="63"/>
      <c r="P281" s="63"/>
      <c r="Q281" s="63"/>
      <c r="R281" s="63"/>
      <c r="S281" s="63"/>
      <c r="T281" s="63"/>
      <c r="U281" s="63"/>
      <c r="V281" s="63"/>
    </row>
    <row r="282" spans="1:22" ht="18.75">
      <c r="A282" s="63"/>
      <c r="B282" s="63"/>
      <c r="C282" s="63"/>
      <c r="D282" s="63"/>
      <c r="E282" s="63"/>
      <c r="F282" s="63"/>
      <c r="G282" s="63"/>
      <c r="H282" s="63"/>
      <c r="I282" s="63"/>
      <c r="J282" s="63"/>
      <c r="K282" s="63"/>
      <c r="L282" s="63"/>
      <c r="M282" s="63"/>
      <c r="N282" s="63"/>
      <c r="O282" s="63"/>
      <c r="P282" s="63"/>
      <c r="Q282" s="63"/>
      <c r="R282" s="63"/>
      <c r="S282" s="63"/>
      <c r="T282" s="63"/>
      <c r="U282" s="63"/>
      <c r="V282" s="63"/>
    </row>
    <row r="283" spans="1:22" ht="18.75">
      <c r="A283" s="63"/>
      <c r="B283" s="63"/>
      <c r="C283" s="63"/>
      <c r="D283" s="63"/>
      <c r="E283" s="63"/>
      <c r="F283" s="63"/>
      <c r="G283" s="63"/>
      <c r="H283" s="63"/>
      <c r="I283" s="63"/>
      <c r="J283" s="63"/>
      <c r="K283" s="63"/>
      <c r="L283" s="63"/>
      <c r="M283" s="63"/>
      <c r="N283" s="63"/>
      <c r="O283" s="63"/>
      <c r="P283" s="63"/>
      <c r="Q283" s="63"/>
      <c r="R283" s="63"/>
      <c r="S283" s="63"/>
      <c r="T283" s="63"/>
      <c r="U283" s="63"/>
      <c r="V283" s="63"/>
    </row>
    <row r="284" spans="1:22" ht="18.75">
      <c r="A284" s="63"/>
      <c r="B284" s="63"/>
      <c r="C284" s="63"/>
      <c r="D284" s="63"/>
      <c r="E284" s="63"/>
      <c r="F284" s="63"/>
      <c r="G284" s="63"/>
      <c r="H284" s="63"/>
      <c r="I284" s="63"/>
      <c r="J284" s="63"/>
      <c r="K284" s="63"/>
      <c r="L284" s="63"/>
      <c r="M284" s="63"/>
      <c r="N284" s="63"/>
      <c r="O284" s="63"/>
      <c r="P284" s="63"/>
      <c r="Q284" s="63"/>
      <c r="R284" s="63"/>
      <c r="S284" s="63"/>
      <c r="T284" s="63"/>
      <c r="U284" s="63"/>
      <c r="V284" s="63"/>
    </row>
    <row r="285" spans="1:22" ht="18.75">
      <c r="A285" s="63"/>
      <c r="B285" s="63"/>
      <c r="C285" s="63"/>
      <c r="D285" s="63"/>
      <c r="E285" s="63"/>
      <c r="F285" s="63"/>
      <c r="G285" s="63"/>
      <c r="H285" s="63"/>
      <c r="I285" s="63"/>
      <c r="J285" s="63"/>
      <c r="K285" s="63"/>
      <c r="L285" s="63"/>
      <c r="M285" s="63"/>
      <c r="N285" s="63"/>
      <c r="O285" s="63"/>
      <c r="P285" s="63"/>
      <c r="Q285" s="63"/>
      <c r="R285" s="63"/>
      <c r="S285" s="63"/>
      <c r="T285" s="63"/>
      <c r="U285" s="63"/>
      <c r="V285" s="63"/>
    </row>
    <row r="286" spans="1:22" ht="18.75">
      <c r="A286" s="63"/>
      <c r="B286" s="63"/>
      <c r="C286" s="63"/>
      <c r="D286" s="63"/>
      <c r="E286" s="63"/>
      <c r="F286" s="63"/>
      <c r="G286" s="63"/>
      <c r="H286" s="63"/>
      <c r="I286" s="63"/>
      <c r="J286" s="63"/>
      <c r="K286" s="63"/>
      <c r="L286" s="63"/>
      <c r="M286" s="63"/>
      <c r="N286" s="63"/>
      <c r="O286" s="63"/>
      <c r="P286" s="63"/>
      <c r="Q286" s="63"/>
      <c r="R286" s="63"/>
      <c r="S286" s="63"/>
      <c r="T286" s="63"/>
      <c r="U286" s="63"/>
      <c r="V286" s="63"/>
    </row>
    <row r="287" spans="1:22" ht="18.75">
      <c r="A287" s="63"/>
      <c r="B287" s="63"/>
      <c r="C287" s="63"/>
      <c r="D287" s="63"/>
      <c r="E287" s="63"/>
      <c r="F287" s="63"/>
      <c r="G287" s="63"/>
      <c r="H287" s="63"/>
      <c r="I287" s="63"/>
      <c r="J287" s="63"/>
      <c r="K287" s="63"/>
      <c r="L287" s="63"/>
      <c r="M287" s="63"/>
      <c r="N287" s="63"/>
      <c r="O287" s="63"/>
      <c r="P287" s="63"/>
      <c r="Q287" s="63"/>
      <c r="R287" s="63"/>
      <c r="S287" s="63"/>
      <c r="T287" s="63"/>
      <c r="U287" s="63"/>
      <c r="V287" s="63"/>
    </row>
    <row r="288" spans="1:22" ht="18.75">
      <c r="A288" s="63"/>
      <c r="B288" s="63"/>
      <c r="C288" s="63"/>
      <c r="D288" s="63"/>
      <c r="E288" s="63"/>
      <c r="F288" s="63"/>
      <c r="G288" s="63"/>
      <c r="H288" s="63"/>
      <c r="I288" s="63"/>
      <c r="J288" s="63"/>
      <c r="K288" s="63"/>
      <c r="L288" s="63"/>
      <c r="M288" s="63"/>
      <c r="N288" s="63"/>
      <c r="O288" s="63"/>
      <c r="P288" s="63"/>
      <c r="Q288" s="63"/>
      <c r="R288" s="63"/>
      <c r="S288" s="63"/>
      <c r="T288" s="63"/>
      <c r="U288" s="63"/>
      <c r="V288" s="63"/>
    </row>
    <row r="289" spans="1:22" ht="18.75">
      <c r="A289" s="63"/>
      <c r="B289" s="63"/>
      <c r="C289" s="63"/>
      <c r="D289" s="63"/>
      <c r="E289" s="63"/>
      <c r="F289" s="63"/>
      <c r="G289" s="63"/>
      <c r="H289" s="63"/>
      <c r="I289" s="63"/>
      <c r="J289" s="63"/>
      <c r="K289" s="63"/>
      <c r="L289" s="63"/>
      <c r="M289" s="63"/>
      <c r="N289" s="63"/>
      <c r="O289" s="63"/>
      <c r="P289" s="63"/>
      <c r="Q289" s="63"/>
      <c r="R289" s="63"/>
      <c r="S289" s="63"/>
      <c r="T289" s="63"/>
      <c r="U289" s="63"/>
      <c r="V289" s="63"/>
    </row>
    <row r="290" spans="1:22" ht="18.75">
      <c r="A290" s="63"/>
      <c r="B290" s="63"/>
      <c r="C290" s="63"/>
      <c r="D290" s="63"/>
      <c r="E290" s="63"/>
      <c r="F290" s="63"/>
      <c r="G290" s="63"/>
      <c r="H290" s="63"/>
      <c r="I290" s="63"/>
      <c r="J290" s="63"/>
      <c r="K290" s="63"/>
      <c r="L290" s="63"/>
      <c r="M290" s="63"/>
      <c r="N290" s="63"/>
      <c r="O290" s="63"/>
      <c r="P290" s="63"/>
      <c r="Q290" s="63"/>
      <c r="R290" s="63"/>
      <c r="S290" s="63"/>
      <c r="T290" s="63"/>
      <c r="U290" s="63"/>
      <c r="V290" s="63"/>
    </row>
    <row r="291" spans="1:22" ht="18.75">
      <c r="A291" s="63"/>
      <c r="B291" s="63"/>
      <c r="C291" s="63"/>
      <c r="D291" s="63"/>
      <c r="E291" s="63"/>
      <c r="F291" s="63"/>
      <c r="G291" s="63"/>
      <c r="H291" s="63"/>
      <c r="I291" s="63"/>
      <c r="J291" s="63"/>
      <c r="K291" s="63"/>
      <c r="L291" s="63"/>
      <c r="M291" s="63"/>
      <c r="N291" s="63"/>
      <c r="O291" s="63"/>
      <c r="P291" s="63"/>
      <c r="Q291" s="63"/>
      <c r="R291" s="63"/>
      <c r="S291" s="63"/>
      <c r="T291" s="63"/>
      <c r="U291" s="63"/>
      <c r="V291" s="63"/>
    </row>
    <row r="292" spans="1:22" ht="18.75">
      <c r="A292" s="63"/>
      <c r="B292" s="63"/>
      <c r="C292" s="63"/>
      <c r="D292" s="63"/>
      <c r="E292" s="63"/>
      <c r="F292" s="63"/>
      <c r="G292" s="63"/>
      <c r="H292" s="63"/>
      <c r="I292" s="63"/>
      <c r="J292" s="63"/>
      <c r="K292" s="63"/>
      <c r="L292" s="63"/>
      <c r="M292" s="63"/>
      <c r="N292" s="63"/>
      <c r="O292" s="63"/>
      <c r="P292" s="63"/>
      <c r="Q292" s="63"/>
      <c r="R292" s="63"/>
      <c r="S292" s="63"/>
      <c r="T292" s="63"/>
      <c r="U292" s="63"/>
      <c r="V292" s="63"/>
    </row>
    <row r="293" spans="1:22" ht="18.75">
      <c r="A293" s="63"/>
      <c r="B293" s="63"/>
      <c r="C293" s="63"/>
      <c r="D293" s="63"/>
      <c r="E293" s="63"/>
      <c r="F293" s="63"/>
      <c r="G293" s="63"/>
      <c r="H293" s="63"/>
      <c r="I293" s="63"/>
      <c r="J293" s="63"/>
      <c r="K293" s="63"/>
      <c r="L293" s="63"/>
      <c r="M293" s="63"/>
      <c r="N293" s="63"/>
      <c r="O293" s="63"/>
      <c r="P293" s="63"/>
      <c r="Q293" s="63"/>
      <c r="R293" s="63"/>
      <c r="S293" s="63"/>
      <c r="T293" s="63"/>
      <c r="U293" s="63"/>
      <c r="V293" s="63"/>
    </row>
    <row r="294" spans="1:22" ht="18.75">
      <c r="A294" s="63"/>
      <c r="B294" s="63"/>
      <c r="C294" s="63"/>
      <c r="D294" s="63"/>
      <c r="E294" s="63"/>
      <c r="F294" s="63"/>
      <c r="G294" s="63"/>
      <c r="H294" s="63"/>
      <c r="I294" s="63"/>
      <c r="J294" s="63"/>
      <c r="K294" s="63"/>
      <c r="L294" s="63"/>
      <c r="M294" s="63"/>
      <c r="N294" s="63"/>
      <c r="O294" s="63"/>
      <c r="P294" s="63"/>
      <c r="Q294" s="63"/>
      <c r="R294" s="63"/>
      <c r="S294" s="63"/>
      <c r="T294" s="63"/>
      <c r="U294" s="63"/>
      <c r="V294" s="63"/>
    </row>
    <row r="295" spans="1:22" ht="18.75">
      <c r="A295" s="63"/>
      <c r="B295" s="63"/>
      <c r="C295" s="63"/>
      <c r="D295" s="63"/>
      <c r="E295" s="63"/>
      <c r="F295" s="63"/>
      <c r="G295" s="63"/>
      <c r="H295" s="63"/>
      <c r="I295" s="63"/>
      <c r="J295" s="63"/>
      <c r="K295" s="63"/>
      <c r="L295" s="63"/>
      <c r="M295" s="63"/>
      <c r="N295" s="63"/>
      <c r="O295" s="63"/>
      <c r="P295" s="63"/>
      <c r="Q295" s="63"/>
      <c r="R295" s="63"/>
      <c r="S295" s="63"/>
      <c r="T295" s="63"/>
      <c r="U295" s="63"/>
      <c r="V295" s="63"/>
    </row>
    <row r="296" spans="1:22" ht="18.75">
      <c r="A296" s="63"/>
      <c r="B296" s="63"/>
      <c r="C296" s="63"/>
      <c r="D296" s="63"/>
      <c r="E296" s="63"/>
      <c r="F296" s="63"/>
      <c r="G296" s="63"/>
      <c r="H296" s="63"/>
      <c r="I296" s="63"/>
      <c r="J296" s="63"/>
      <c r="K296" s="63"/>
      <c r="L296" s="63"/>
      <c r="M296" s="63"/>
      <c r="N296" s="63"/>
      <c r="O296" s="63"/>
      <c r="P296" s="63"/>
      <c r="Q296" s="63"/>
      <c r="R296" s="63"/>
      <c r="S296" s="63"/>
      <c r="T296" s="63"/>
      <c r="U296" s="63"/>
      <c r="V296" s="63"/>
    </row>
    <row r="297" spans="1:22" ht="18.75">
      <c r="A297" s="63"/>
      <c r="B297" s="63"/>
      <c r="C297" s="63"/>
      <c r="D297" s="63"/>
      <c r="E297" s="63"/>
      <c r="F297" s="63"/>
      <c r="G297" s="63"/>
      <c r="H297" s="63"/>
      <c r="I297" s="63"/>
      <c r="J297" s="63"/>
      <c r="K297" s="63"/>
      <c r="L297" s="63"/>
      <c r="M297" s="63"/>
      <c r="N297" s="63"/>
      <c r="O297" s="63"/>
      <c r="P297" s="63"/>
      <c r="Q297" s="63"/>
      <c r="R297" s="63"/>
      <c r="S297" s="63"/>
      <c r="T297" s="63"/>
      <c r="U297" s="63"/>
      <c r="V297" s="63"/>
    </row>
    <row r="298" spans="1:22" ht="18.75">
      <c r="A298" s="63"/>
      <c r="B298" s="63"/>
      <c r="C298" s="63"/>
      <c r="D298" s="63"/>
      <c r="E298" s="63"/>
      <c r="F298" s="63"/>
      <c r="G298" s="63"/>
      <c r="H298" s="63"/>
      <c r="I298" s="63"/>
      <c r="J298" s="63"/>
      <c r="K298" s="63"/>
      <c r="L298" s="63"/>
      <c r="M298" s="63"/>
      <c r="N298" s="63"/>
      <c r="O298" s="63"/>
      <c r="P298" s="63"/>
      <c r="Q298" s="63"/>
      <c r="R298" s="63"/>
      <c r="S298" s="63"/>
      <c r="T298" s="63"/>
      <c r="U298" s="63"/>
      <c r="V298" s="63"/>
    </row>
    <row r="299" spans="1:22" ht="18.75">
      <c r="A299" s="63"/>
      <c r="B299" s="63"/>
      <c r="C299" s="63"/>
      <c r="D299" s="63"/>
      <c r="E299" s="63"/>
      <c r="F299" s="63"/>
      <c r="G299" s="63"/>
      <c r="H299" s="63"/>
      <c r="I299" s="63"/>
      <c r="J299" s="63"/>
      <c r="K299" s="63"/>
      <c r="L299" s="63"/>
      <c r="M299" s="63"/>
      <c r="N299" s="63"/>
      <c r="O299" s="63"/>
      <c r="P299" s="63"/>
      <c r="Q299" s="63"/>
      <c r="R299" s="63"/>
      <c r="S299" s="63"/>
      <c r="T299" s="63"/>
      <c r="U299" s="63"/>
      <c r="V299" s="63"/>
    </row>
    <row r="300" spans="1:22" ht="18.75">
      <c r="A300" s="63"/>
      <c r="B300" s="63"/>
      <c r="C300" s="63"/>
      <c r="D300" s="63"/>
      <c r="E300" s="63"/>
      <c r="F300" s="63"/>
      <c r="G300" s="63"/>
      <c r="H300" s="63"/>
      <c r="I300" s="63"/>
      <c r="J300" s="63"/>
      <c r="K300" s="63"/>
      <c r="L300" s="63"/>
      <c r="M300" s="63"/>
      <c r="N300" s="63"/>
      <c r="O300" s="63"/>
      <c r="P300" s="63"/>
      <c r="Q300" s="63"/>
      <c r="R300" s="63"/>
      <c r="S300" s="63"/>
      <c r="T300" s="63"/>
      <c r="U300" s="63"/>
      <c r="V300" s="63"/>
    </row>
    <row r="301" spans="1:22" ht="18.75">
      <c r="A301" s="63"/>
      <c r="B301" s="63"/>
      <c r="C301" s="63"/>
      <c r="D301" s="63"/>
      <c r="E301" s="63"/>
      <c r="F301" s="63"/>
      <c r="G301" s="63"/>
      <c r="H301" s="63"/>
      <c r="I301" s="63"/>
      <c r="J301" s="63"/>
      <c r="K301" s="63"/>
      <c r="L301" s="63"/>
      <c r="M301" s="63"/>
      <c r="N301" s="63"/>
      <c r="O301" s="63"/>
      <c r="P301" s="63"/>
      <c r="Q301" s="63"/>
      <c r="R301" s="63"/>
      <c r="S301" s="63"/>
      <c r="T301" s="63"/>
      <c r="U301" s="63"/>
      <c r="V301" s="63"/>
    </row>
    <row r="302" spans="1:22" ht="18.75">
      <c r="A302" s="63"/>
      <c r="B302" s="63"/>
      <c r="C302" s="63"/>
      <c r="D302" s="63"/>
      <c r="E302" s="63"/>
      <c r="F302" s="63"/>
      <c r="G302" s="63"/>
      <c r="H302" s="63"/>
      <c r="I302" s="63"/>
      <c r="J302" s="63"/>
      <c r="K302" s="63"/>
      <c r="L302" s="63"/>
      <c r="M302" s="63"/>
      <c r="N302" s="63"/>
      <c r="O302" s="63"/>
      <c r="P302" s="63"/>
      <c r="Q302" s="63"/>
      <c r="R302" s="63"/>
      <c r="S302" s="63"/>
      <c r="T302" s="63"/>
      <c r="U302" s="63"/>
      <c r="V302" s="63"/>
    </row>
    <row r="303" spans="1:22" ht="18.75">
      <c r="A303" s="63"/>
      <c r="B303" s="63"/>
      <c r="C303" s="63"/>
      <c r="D303" s="63"/>
      <c r="E303" s="63"/>
      <c r="F303" s="63"/>
      <c r="G303" s="63"/>
      <c r="H303" s="63"/>
      <c r="I303" s="63"/>
      <c r="J303" s="63"/>
      <c r="K303" s="63"/>
      <c r="L303" s="63"/>
      <c r="M303" s="63"/>
      <c r="N303" s="63"/>
      <c r="O303" s="63"/>
      <c r="P303" s="63"/>
      <c r="Q303" s="63"/>
      <c r="R303" s="63"/>
      <c r="S303" s="63"/>
      <c r="T303" s="63"/>
      <c r="U303" s="63"/>
      <c r="V303" s="63"/>
    </row>
    <row r="304" spans="1:22" ht="18.75">
      <c r="A304" s="63"/>
      <c r="B304" s="63"/>
      <c r="C304" s="63"/>
      <c r="D304" s="63"/>
      <c r="E304" s="63"/>
      <c r="F304" s="63"/>
      <c r="G304" s="63"/>
      <c r="H304" s="63"/>
      <c r="I304" s="63"/>
      <c r="J304" s="63"/>
      <c r="K304" s="63"/>
      <c r="L304" s="63"/>
      <c r="M304" s="63"/>
      <c r="N304" s="63"/>
      <c r="O304" s="63"/>
      <c r="P304" s="63"/>
      <c r="Q304" s="63"/>
      <c r="R304" s="63"/>
      <c r="S304" s="63"/>
      <c r="T304" s="63"/>
      <c r="U304" s="63"/>
      <c r="V304" s="63"/>
    </row>
    <row r="305" spans="1:22" ht="18.75">
      <c r="A305" s="63"/>
      <c r="B305" s="63"/>
      <c r="C305" s="63"/>
      <c r="D305" s="63"/>
      <c r="E305" s="63"/>
      <c r="F305" s="63"/>
      <c r="G305" s="63"/>
      <c r="H305" s="63"/>
      <c r="I305" s="63"/>
      <c r="J305" s="63"/>
      <c r="K305" s="63"/>
      <c r="L305" s="63"/>
      <c r="M305" s="63"/>
      <c r="N305" s="63"/>
      <c r="O305" s="63"/>
      <c r="P305" s="63"/>
      <c r="Q305" s="63"/>
      <c r="R305" s="63"/>
      <c r="S305" s="63"/>
      <c r="T305" s="63"/>
      <c r="U305" s="63"/>
      <c r="V305" s="63"/>
    </row>
    <row r="306" spans="1:22" ht="18.75">
      <c r="A306" s="63"/>
      <c r="B306" s="63"/>
      <c r="C306" s="63"/>
      <c r="D306" s="63"/>
      <c r="E306" s="63"/>
      <c r="F306" s="63"/>
      <c r="G306" s="63"/>
      <c r="H306" s="63"/>
      <c r="I306" s="63"/>
      <c r="J306" s="63"/>
      <c r="K306" s="63"/>
      <c r="L306" s="63"/>
      <c r="M306" s="63"/>
      <c r="N306" s="63"/>
      <c r="O306" s="63"/>
      <c r="P306" s="63"/>
      <c r="Q306" s="63"/>
      <c r="R306" s="63"/>
      <c r="S306" s="63"/>
      <c r="T306" s="63"/>
      <c r="U306" s="63"/>
      <c r="V306" s="63"/>
    </row>
    <row r="307" spans="1:22" ht="18.75">
      <c r="A307" s="63"/>
      <c r="B307" s="63"/>
      <c r="C307" s="63"/>
      <c r="D307" s="63"/>
      <c r="E307" s="63"/>
      <c r="F307" s="63"/>
      <c r="G307" s="63"/>
      <c r="H307" s="63"/>
      <c r="I307" s="63"/>
      <c r="J307" s="63"/>
      <c r="K307" s="63"/>
      <c r="L307" s="63"/>
      <c r="M307" s="63"/>
      <c r="N307" s="63"/>
      <c r="O307" s="63"/>
      <c r="P307" s="63"/>
      <c r="Q307" s="63"/>
      <c r="R307" s="63"/>
      <c r="S307" s="63"/>
      <c r="T307" s="63"/>
      <c r="U307" s="63"/>
      <c r="V307" s="63"/>
    </row>
    <row r="308" spans="1:22" ht="18.75">
      <c r="A308" s="63"/>
      <c r="B308" s="63"/>
      <c r="C308" s="63"/>
      <c r="D308" s="63"/>
      <c r="E308" s="63"/>
      <c r="F308" s="63"/>
      <c r="G308" s="63"/>
      <c r="H308" s="63"/>
      <c r="I308" s="63"/>
      <c r="J308" s="63"/>
      <c r="K308" s="63"/>
      <c r="L308" s="63"/>
      <c r="M308" s="63"/>
      <c r="N308" s="63"/>
      <c r="O308" s="63"/>
      <c r="P308" s="63"/>
      <c r="Q308" s="63"/>
      <c r="R308" s="63"/>
      <c r="S308" s="63"/>
      <c r="T308" s="63"/>
      <c r="U308" s="63"/>
      <c r="V308" s="63"/>
    </row>
    <row r="309" spans="1:22" ht="18.75">
      <c r="A309" s="63"/>
      <c r="B309" s="63"/>
      <c r="C309" s="63"/>
      <c r="D309" s="63"/>
      <c r="E309" s="63"/>
      <c r="F309" s="63"/>
      <c r="G309" s="63"/>
      <c r="H309" s="63"/>
      <c r="I309" s="63"/>
      <c r="J309" s="63"/>
      <c r="K309" s="63"/>
      <c r="L309" s="63"/>
      <c r="M309" s="63"/>
      <c r="N309" s="63"/>
      <c r="O309" s="63"/>
      <c r="P309" s="63"/>
      <c r="Q309" s="63"/>
      <c r="R309" s="63"/>
      <c r="S309" s="63"/>
      <c r="T309" s="63"/>
      <c r="U309" s="63"/>
      <c r="V309" s="63"/>
    </row>
    <row r="310" spans="1:22" ht="18.75">
      <c r="A310" s="63"/>
      <c r="B310" s="63"/>
      <c r="C310" s="63"/>
      <c r="D310" s="63"/>
      <c r="E310" s="63"/>
      <c r="F310" s="63"/>
      <c r="G310" s="63"/>
      <c r="H310" s="63"/>
      <c r="I310" s="63"/>
      <c r="J310" s="63"/>
      <c r="K310" s="63"/>
      <c r="L310" s="63"/>
      <c r="M310" s="63"/>
      <c r="N310" s="63"/>
      <c r="O310" s="63"/>
      <c r="P310" s="63"/>
      <c r="Q310" s="63"/>
      <c r="R310" s="63"/>
      <c r="S310" s="63"/>
      <c r="T310" s="63"/>
      <c r="U310" s="63"/>
      <c r="V310" s="63"/>
    </row>
    <row r="311" spans="1:22" ht="18.75">
      <c r="A311" s="63"/>
      <c r="B311" s="63"/>
      <c r="C311" s="63"/>
      <c r="D311" s="63"/>
      <c r="E311" s="63"/>
      <c r="F311" s="63"/>
      <c r="G311" s="63"/>
      <c r="H311" s="63"/>
      <c r="I311" s="63"/>
      <c r="J311" s="63"/>
      <c r="K311" s="63"/>
      <c r="L311" s="63"/>
      <c r="M311" s="63"/>
      <c r="N311" s="63"/>
      <c r="O311" s="63"/>
      <c r="P311" s="63"/>
      <c r="Q311" s="63"/>
      <c r="R311" s="63"/>
      <c r="S311" s="63"/>
      <c r="T311" s="63"/>
      <c r="U311" s="63"/>
      <c r="V311" s="63"/>
    </row>
    <row r="312" spans="1:22" ht="18.75">
      <c r="A312" s="63"/>
      <c r="B312" s="63"/>
      <c r="C312" s="63"/>
      <c r="D312" s="63"/>
      <c r="E312" s="63"/>
      <c r="F312" s="63"/>
      <c r="G312" s="63"/>
      <c r="H312" s="63"/>
      <c r="I312" s="63"/>
      <c r="J312" s="63"/>
      <c r="K312" s="63"/>
      <c r="L312" s="63"/>
      <c r="M312" s="63"/>
      <c r="N312" s="63"/>
      <c r="O312" s="63"/>
      <c r="P312" s="63"/>
      <c r="Q312" s="63"/>
      <c r="R312" s="63"/>
      <c r="S312" s="63"/>
      <c r="T312" s="63"/>
      <c r="U312" s="63"/>
      <c r="V312" s="63"/>
    </row>
    <row r="313" spans="1:22" ht="18.75">
      <c r="A313" s="63"/>
      <c r="B313" s="63"/>
      <c r="C313" s="63"/>
      <c r="D313" s="63"/>
      <c r="E313" s="63"/>
      <c r="F313" s="63"/>
      <c r="G313" s="63"/>
      <c r="H313" s="63"/>
      <c r="I313" s="63"/>
      <c r="J313" s="63"/>
      <c r="K313" s="63"/>
      <c r="L313" s="63"/>
      <c r="M313" s="63"/>
      <c r="N313" s="63"/>
      <c r="O313" s="63"/>
      <c r="P313" s="63"/>
      <c r="Q313" s="63"/>
      <c r="R313" s="63"/>
      <c r="S313" s="63"/>
      <c r="T313" s="63"/>
      <c r="U313" s="63"/>
      <c r="V313" s="63"/>
    </row>
    <row r="314" spans="1:22" ht="18.75">
      <c r="A314" s="63"/>
      <c r="B314" s="63"/>
      <c r="C314" s="63"/>
      <c r="D314" s="63"/>
      <c r="E314" s="63"/>
      <c r="F314" s="63"/>
      <c r="G314" s="63"/>
      <c r="H314" s="63"/>
      <c r="I314" s="63"/>
      <c r="J314" s="63"/>
      <c r="K314" s="63"/>
      <c r="L314" s="63"/>
      <c r="M314" s="63"/>
      <c r="N314" s="63"/>
      <c r="O314" s="63"/>
      <c r="P314" s="63"/>
      <c r="Q314" s="63"/>
      <c r="R314" s="63"/>
      <c r="S314" s="63"/>
      <c r="T314" s="63"/>
      <c r="U314" s="63"/>
      <c r="V314" s="63"/>
    </row>
    <row r="315" spans="1:22" ht="18.75">
      <c r="A315" s="63"/>
      <c r="B315" s="63"/>
      <c r="C315" s="63"/>
      <c r="D315" s="63"/>
      <c r="E315" s="63"/>
      <c r="F315" s="63"/>
      <c r="G315" s="63"/>
      <c r="H315" s="63"/>
      <c r="I315" s="63"/>
      <c r="J315" s="63"/>
      <c r="K315" s="63"/>
      <c r="L315" s="63"/>
      <c r="M315" s="63"/>
      <c r="N315" s="63"/>
      <c r="O315" s="63"/>
      <c r="P315" s="63"/>
      <c r="Q315" s="63"/>
      <c r="R315" s="63"/>
      <c r="S315" s="63"/>
      <c r="T315" s="63"/>
      <c r="U315" s="63"/>
      <c r="V315" s="63"/>
    </row>
    <row r="316" spans="1:22" ht="18.75">
      <c r="A316" s="63"/>
      <c r="B316" s="63"/>
      <c r="C316" s="63"/>
      <c r="D316" s="63"/>
      <c r="E316" s="63"/>
      <c r="F316" s="63"/>
      <c r="G316" s="63"/>
      <c r="H316" s="63"/>
      <c r="I316" s="63"/>
      <c r="J316" s="63"/>
      <c r="K316" s="63"/>
      <c r="L316" s="63"/>
      <c r="M316" s="63"/>
      <c r="N316" s="63"/>
      <c r="O316" s="63"/>
      <c r="P316" s="63"/>
      <c r="Q316" s="63"/>
      <c r="R316" s="63"/>
      <c r="S316" s="63"/>
      <c r="T316" s="63"/>
      <c r="U316" s="63"/>
      <c r="V316" s="63"/>
    </row>
    <row r="317" spans="1:22" ht="18.75">
      <c r="A317" s="63"/>
      <c r="B317" s="63"/>
      <c r="C317" s="63"/>
      <c r="D317" s="63"/>
      <c r="E317" s="63"/>
      <c r="F317" s="63"/>
      <c r="G317" s="63"/>
      <c r="H317" s="63"/>
      <c r="I317" s="63"/>
      <c r="J317" s="63"/>
      <c r="K317" s="63"/>
      <c r="L317" s="63"/>
      <c r="M317" s="63"/>
      <c r="N317" s="63"/>
      <c r="O317" s="63"/>
      <c r="P317" s="63"/>
      <c r="Q317" s="63"/>
      <c r="R317" s="63"/>
      <c r="S317" s="63"/>
      <c r="T317" s="63"/>
      <c r="U317" s="63"/>
      <c r="V317" s="63"/>
    </row>
    <row r="318" spans="1:22" ht="18.75">
      <c r="A318" s="63"/>
      <c r="B318" s="63"/>
      <c r="C318" s="63"/>
      <c r="D318" s="63"/>
      <c r="E318" s="63"/>
      <c r="F318" s="63"/>
      <c r="G318" s="63"/>
      <c r="H318" s="63"/>
      <c r="I318" s="63"/>
      <c r="J318" s="63"/>
      <c r="K318" s="63"/>
      <c r="L318" s="63"/>
      <c r="M318" s="63"/>
      <c r="N318" s="63"/>
      <c r="O318" s="63"/>
      <c r="P318" s="63"/>
      <c r="Q318" s="63"/>
      <c r="R318" s="63"/>
      <c r="S318" s="63"/>
      <c r="T318" s="63"/>
      <c r="U318" s="63"/>
      <c r="V318" s="63"/>
    </row>
    <row r="319" spans="1:22" ht="18.75">
      <c r="A319" s="63"/>
      <c r="B319" s="63"/>
      <c r="C319" s="63"/>
      <c r="D319" s="63"/>
      <c r="E319" s="63"/>
      <c r="F319" s="63"/>
      <c r="G319" s="63"/>
      <c r="H319" s="63"/>
      <c r="I319" s="63"/>
      <c r="J319" s="63"/>
      <c r="K319" s="63"/>
      <c r="L319" s="63"/>
      <c r="M319" s="63"/>
      <c r="N319" s="63"/>
      <c r="O319" s="63"/>
      <c r="P319" s="63"/>
      <c r="Q319" s="63"/>
      <c r="R319" s="63"/>
      <c r="S319" s="63"/>
      <c r="T319" s="63"/>
      <c r="U319" s="63"/>
      <c r="V319" s="63"/>
    </row>
    <row r="320" spans="1:22" ht="18.75">
      <c r="A320" s="63"/>
      <c r="B320" s="63"/>
      <c r="C320" s="63"/>
      <c r="D320" s="63"/>
      <c r="E320" s="63"/>
      <c r="F320" s="63"/>
      <c r="G320" s="63"/>
      <c r="H320" s="63"/>
      <c r="I320" s="63"/>
      <c r="J320" s="63"/>
      <c r="K320" s="63"/>
      <c r="L320" s="63"/>
      <c r="M320" s="63"/>
      <c r="N320" s="63"/>
      <c r="O320" s="63"/>
      <c r="P320" s="63"/>
      <c r="Q320" s="63"/>
      <c r="R320" s="63"/>
      <c r="S320" s="63"/>
      <c r="T320" s="63"/>
      <c r="U320" s="63"/>
      <c r="V320" s="63"/>
    </row>
    <row r="321" spans="1:22" ht="18.75">
      <c r="A321" s="63"/>
      <c r="B321" s="63"/>
      <c r="C321" s="63"/>
      <c r="D321" s="63"/>
      <c r="E321" s="63"/>
      <c r="F321" s="63"/>
      <c r="G321" s="63"/>
      <c r="H321" s="63"/>
      <c r="I321" s="63"/>
      <c r="J321" s="63"/>
      <c r="K321" s="63"/>
      <c r="L321" s="63"/>
      <c r="M321" s="63"/>
      <c r="N321" s="63"/>
      <c r="O321" s="63"/>
      <c r="P321" s="63"/>
      <c r="Q321" s="63"/>
      <c r="R321" s="63"/>
      <c r="S321" s="63"/>
      <c r="T321" s="63"/>
      <c r="U321" s="63"/>
      <c r="V321" s="63"/>
    </row>
    <row r="322" spans="1:22" ht="18.75">
      <c r="A322" s="63"/>
      <c r="B322" s="63"/>
      <c r="C322" s="63"/>
      <c r="D322" s="63"/>
      <c r="E322" s="63"/>
      <c r="F322" s="63"/>
      <c r="G322" s="63"/>
      <c r="H322" s="63"/>
      <c r="I322" s="63"/>
      <c r="J322" s="63"/>
      <c r="K322" s="63"/>
      <c r="L322" s="63"/>
      <c r="M322" s="63"/>
      <c r="N322" s="63"/>
      <c r="O322" s="63"/>
      <c r="P322" s="63"/>
      <c r="Q322" s="63"/>
      <c r="R322" s="63"/>
      <c r="S322" s="63"/>
      <c r="T322" s="63"/>
      <c r="U322" s="63"/>
      <c r="V322" s="63"/>
    </row>
    <row r="323" spans="1:22" ht="18.75">
      <c r="A323" s="63"/>
      <c r="B323" s="63"/>
      <c r="C323" s="63"/>
      <c r="D323" s="63"/>
      <c r="E323" s="63"/>
      <c r="F323" s="63"/>
      <c r="G323" s="63"/>
      <c r="H323" s="63"/>
      <c r="I323" s="63"/>
      <c r="J323" s="63"/>
      <c r="K323" s="63"/>
      <c r="L323" s="63"/>
      <c r="M323" s="63"/>
      <c r="N323" s="63"/>
      <c r="O323" s="63"/>
      <c r="P323" s="63"/>
      <c r="Q323" s="63"/>
      <c r="R323" s="63"/>
      <c r="S323" s="63"/>
      <c r="T323" s="63"/>
      <c r="U323" s="63"/>
      <c r="V323" s="63"/>
    </row>
    <row r="324" spans="1:22" ht="18.75">
      <c r="A324" s="63"/>
      <c r="B324" s="63"/>
      <c r="C324" s="63"/>
      <c r="D324" s="63"/>
      <c r="E324" s="63"/>
      <c r="F324" s="63"/>
      <c r="G324" s="63"/>
      <c r="H324" s="63"/>
      <c r="I324" s="63"/>
      <c r="J324" s="63"/>
      <c r="K324" s="63"/>
      <c r="L324" s="63"/>
      <c r="M324" s="63"/>
      <c r="N324" s="63"/>
      <c r="O324" s="63"/>
      <c r="P324" s="63"/>
      <c r="Q324" s="63"/>
      <c r="R324" s="63"/>
      <c r="S324" s="63"/>
      <c r="T324" s="63"/>
      <c r="U324" s="63"/>
      <c r="V324" s="63"/>
    </row>
    <row r="325" spans="1:22" ht="18.75">
      <c r="A325" s="63"/>
      <c r="B325" s="63"/>
      <c r="C325" s="63"/>
      <c r="D325" s="63"/>
      <c r="E325" s="63"/>
      <c r="F325" s="63"/>
      <c r="G325" s="63"/>
      <c r="H325" s="63"/>
      <c r="I325" s="63"/>
      <c r="J325" s="63"/>
      <c r="K325" s="63"/>
      <c r="L325" s="63"/>
      <c r="M325" s="63"/>
      <c r="N325" s="63"/>
      <c r="O325" s="63"/>
      <c r="P325" s="63"/>
      <c r="Q325" s="63"/>
      <c r="R325" s="63"/>
      <c r="S325" s="63"/>
      <c r="T325" s="63"/>
      <c r="U325" s="63"/>
      <c r="V325" s="63"/>
    </row>
    <row r="326" spans="1:22" ht="18.75">
      <c r="A326" s="63"/>
      <c r="B326" s="63"/>
      <c r="C326" s="63"/>
      <c r="D326" s="63"/>
      <c r="E326" s="63"/>
      <c r="F326" s="63"/>
      <c r="G326" s="63"/>
      <c r="H326" s="63"/>
      <c r="I326" s="63"/>
      <c r="J326" s="63"/>
      <c r="K326" s="63"/>
      <c r="L326" s="63"/>
      <c r="M326" s="63"/>
      <c r="N326" s="63"/>
      <c r="O326" s="63"/>
      <c r="P326" s="63"/>
      <c r="Q326" s="63"/>
      <c r="R326" s="63"/>
      <c r="S326" s="63"/>
      <c r="T326" s="63"/>
      <c r="U326" s="63"/>
      <c r="V326" s="63"/>
    </row>
    <row r="327" spans="1:22" ht="18.75">
      <c r="A327" s="63"/>
      <c r="B327" s="63"/>
      <c r="C327" s="63"/>
      <c r="D327" s="63"/>
      <c r="E327" s="63"/>
      <c r="F327" s="63"/>
      <c r="G327" s="63"/>
      <c r="H327" s="63"/>
      <c r="I327" s="63"/>
      <c r="J327" s="63"/>
      <c r="K327" s="63"/>
      <c r="L327" s="63"/>
      <c r="M327" s="63"/>
      <c r="N327" s="63"/>
      <c r="O327" s="63"/>
      <c r="P327" s="63"/>
      <c r="Q327" s="63"/>
      <c r="R327" s="63"/>
      <c r="S327" s="63"/>
      <c r="T327" s="63"/>
      <c r="U327" s="63"/>
      <c r="V327" s="63"/>
    </row>
    <row r="328" spans="1:22" ht="18.75">
      <c r="A328" s="63"/>
      <c r="B328" s="63"/>
      <c r="C328" s="63"/>
      <c r="D328" s="63"/>
      <c r="E328" s="63"/>
      <c r="F328" s="63"/>
      <c r="G328" s="63"/>
      <c r="H328" s="63"/>
      <c r="I328" s="63"/>
      <c r="J328" s="63"/>
      <c r="K328" s="63"/>
      <c r="L328" s="63"/>
      <c r="M328" s="63"/>
      <c r="N328" s="63"/>
      <c r="O328" s="63"/>
      <c r="P328" s="63"/>
      <c r="Q328" s="63"/>
      <c r="R328" s="63"/>
      <c r="S328" s="63"/>
      <c r="T328" s="63"/>
      <c r="U328" s="63"/>
      <c r="V328" s="63"/>
    </row>
    <row r="329" spans="1:22" ht="18.75">
      <c r="A329" s="63"/>
      <c r="B329" s="63"/>
      <c r="C329" s="63"/>
      <c r="D329" s="63"/>
      <c r="E329" s="63"/>
      <c r="F329" s="63"/>
      <c r="G329" s="63"/>
      <c r="H329" s="63"/>
      <c r="I329" s="63"/>
      <c r="J329" s="63"/>
      <c r="K329" s="63"/>
      <c r="L329" s="63"/>
      <c r="M329" s="63"/>
      <c r="N329" s="63"/>
      <c r="O329" s="63"/>
      <c r="P329" s="63"/>
      <c r="Q329" s="63"/>
      <c r="R329" s="63"/>
      <c r="S329" s="63"/>
      <c r="T329" s="63"/>
      <c r="U329" s="63"/>
      <c r="V329" s="63"/>
    </row>
    <row r="330" spans="1:22" ht="18.75">
      <c r="A330" s="63"/>
      <c r="B330" s="63"/>
      <c r="C330" s="63"/>
      <c r="D330" s="63"/>
      <c r="E330" s="63"/>
      <c r="F330" s="63"/>
      <c r="G330" s="63"/>
      <c r="H330" s="63"/>
      <c r="I330" s="63"/>
      <c r="J330" s="63"/>
      <c r="K330" s="63"/>
      <c r="L330" s="63"/>
      <c r="M330" s="63"/>
      <c r="N330" s="63"/>
      <c r="O330" s="63"/>
      <c r="P330" s="63"/>
      <c r="Q330" s="63"/>
      <c r="R330" s="63"/>
      <c r="S330" s="63"/>
      <c r="T330" s="63"/>
      <c r="U330" s="63"/>
      <c r="V330" s="63"/>
    </row>
    <row r="331" spans="1:22" ht="18.75">
      <c r="A331" s="63"/>
      <c r="B331" s="63"/>
      <c r="C331" s="63"/>
      <c r="D331" s="63"/>
      <c r="E331" s="63"/>
      <c r="F331" s="63"/>
      <c r="G331" s="63"/>
      <c r="H331" s="63"/>
      <c r="I331" s="63"/>
      <c r="J331" s="63"/>
      <c r="K331" s="63"/>
      <c r="L331" s="63"/>
      <c r="M331" s="63"/>
      <c r="N331" s="63"/>
      <c r="O331" s="63"/>
      <c r="P331" s="63"/>
      <c r="Q331" s="63"/>
      <c r="R331" s="63"/>
      <c r="S331" s="63"/>
      <c r="T331" s="63"/>
      <c r="U331" s="63"/>
      <c r="V331" s="63"/>
    </row>
    <row r="332" spans="1:22" ht="18.75">
      <c r="A332" s="63"/>
      <c r="B332" s="63"/>
      <c r="C332" s="63"/>
      <c r="D332" s="63"/>
      <c r="E332" s="63"/>
      <c r="F332" s="63"/>
      <c r="G332" s="63"/>
      <c r="H332" s="63"/>
      <c r="I332" s="63"/>
      <c r="J332" s="63"/>
      <c r="K332" s="63"/>
      <c r="L332" s="63"/>
      <c r="M332" s="63"/>
      <c r="N332" s="63"/>
      <c r="O332" s="63"/>
      <c r="P332" s="63"/>
      <c r="Q332" s="63"/>
      <c r="R332" s="63"/>
      <c r="S332" s="63"/>
      <c r="T332" s="63"/>
      <c r="U332" s="63"/>
      <c r="V332" s="63"/>
    </row>
    <row r="333" spans="1:22" ht="18.75">
      <c r="A333" s="63"/>
      <c r="B333" s="63"/>
      <c r="C333" s="63"/>
      <c r="D333" s="63"/>
      <c r="E333" s="63"/>
      <c r="F333" s="63"/>
      <c r="G333" s="63"/>
      <c r="H333" s="63"/>
      <c r="I333" s="63"/>
      <c r="J333" s="63"/>
      <c r="K333" s="63"/>
      <c r="L333" s="63"/>
      <c r="M333" s="63"/>
      <c r="N333" s="63"/>
      <c r="O333" s="63"/>
      <c r="P333" s="63"/>
      <c r="Q333" s="63"/>
      <c r="R333" s="63"/>
      <c r="S333" s="63"/>
      <c r="T333" s="63"/>
      <c r="U333" s="63"/>
      <c r="V333" s="63"/>
    </row>
    <row r="334" spans="1:22" ht="18.75">
      <c r="A334" s="63"/>
      <c r="B334" s="63"/>
      <c r="C334" s="63"/>
      <c r="D334" s="63"/>
      <c r="E334" s="63"/>
      <c r="F334" s="63"/>
      <c r="G334" s="63"/>
      <c r="H334" s="63"/>
      <c r="I334" s="63"/>
      <c r="J334" s="63"/>
      <c r="K334" s="63"/>
      <c r="L334" s="63"/>
      <c r="M334" s="63"/>
      <c r="N334" s="63"/>
      <c r="O334" s="63"/>
      <c r="P334" s="63"/>
      <c r="Q334" s="63"/>
      <c r="R334" s="63"/>
      <c r="S334" s="63"/>
      <c r="T334" s="63"/>
      <c r="U334" s="63"/>
      <c r="V334" s="63"/>
    </row>
    <row r="335" spans="1:22" ht="18.75">
      <c r="A335" s="63"/>
      <c r="B335" s="63"/>
      <c r="C335" s="63"/>
      <c r="D335" s="63"/>
      <c r="E335" s="63"/>
      <c r="F335" s="63"/>
      <c r="G335" s="63"/>
      <c r="H335" s="63"/>
      <c r="I335" s="63"/>
      <c r="J335" s="63"/>
      <c r="K335" s="63"/>
      <c r="L335" s="63"/>
      <c r="M335" s="63"/>
      <c r="N335" s="63"/>
      <c r="O335" s="63"/>
      <c r="P335" s="63"/>
      <c r="Q335" s="63"/>
      <c r="R335" s="63"/>
      <c r="S335" s="63"/>
      <c r="T335" s="63"/>
      <c r="U335" s="63"/>
      <c r="V335" s="63"/>
    </row>
    <row r="336" spans="1:22" ht="18.75">
      <c r="A336" s="63"/>
      <c r="B336" s="63"/>
      <c r="C336" s="63"/>
      <c r="D336" s="63"/>
      <c r="E336" s="63"/>
      <c r="F336" s="63"/>
      <c r="G336" s="63"/>
      <c r="H336" s="63"/>
      <c r="I336" s="63"/>
      <c r="J336" s="63"/>
      <c r="K336" s="63"/>
      <c r="L336" s="63"/>
      <c r="M336" s="63"/>
      <c r="N336" s="63"/>
      <c r="O336" s="63"/>
      <c r="P336" s="63"/>
      <c r="Q336" s="63"/>
      <c r="R336" s="63"/>
      <c r="S336" s="63"/>
      <c r="T336" s="63"/>
      <c r="U336" s="63"/>
      <c r="V336" s="63"/>
    </row>
    <row r="337" spans="1:22" ht="18.75">
      <c r="A337" s="63"/>
      <c r="B337" s="63"/>
      <c r="C337" s="63"/>
      <c r="D337" s="63"/>
      <c r="E337" s="63"/>
      <c r="F337" s="63"/>
      <c r="G337" s="63"/>
      <c r="H337" s="63"/>
      <c r="I337" s="63"/>
      <c r="J337" s="63"/>
      <c r="K337" s="63"/>
      <c r="L337" s="63"/>
      <c r="M337" s="63"/>
      <c r="N337" s="63"/>
      <c r="O337" s="63"/>
      <c r="P337" s="63"/>
      <c r="Q337" s="63"/>
      <c r="R337" s="63"/>
      <c r="S337" s="63"/>
      <c r="T337" s="63"/>
      <c r="U337" s="63"/>
      <c r="V337" s="63"/>
    </row>
    <row r="338" spans="1:22" ht="18.75">
      <c r="A338" s="63"/>
      <c r="B338" s="63"/>
      <c r="C338" s="63"/>
      <c r="D338" s="63"/>
      <c r="E338" s="63"/>
      <c r="F338" s="63"/>
      <c r="G338" s="63"/>
      <c r="H338" s="63"/>
      <c r="I338" s="63"/>
      <c r="J338" s="63"/>
      <c r="K338" s="63"/>
      <c r="L338" s="63"/>
      <c r="M338" s="63"/>
      <c r="N338" s="63"/>
      <c r="O338" s="63"/>
      <c r="P338" s="63"/>
      <c r="Q338" s="63"/>
      <c r="R338" s="63"/>
      <c r="S338" s="63"/>
      <c r="T338" s="63"/>
      <c r="U338" s="63"/>
      <c r="V338" s="63"/>
    </row>
    <row r="339" spans="1:22" ht="18.75">
      <c r="A339" s="63"/>
      <c r="B339" s="63"/>
      <c r="C339" s="63"/>
      <c r="D339" s="63"/>
      <c r="E339" s="63"/>
      <c r="F339" s="63"/>
      <c r="G339" s="63"/>
      <c r="H339" s="63"/>
      <c r="I339" s="63"/>
      <c r="J339" s="63"/>
      <c r="K339" s="63"/>
      <c r="L339" s="63"/>
      <c r="M339" s="63"/>
      <c r="N339" s="63"/>
      <c r="O339" s="63"/>
      <c r="P339" s="63"/>
      <c r="Q339" s="63"/>
      <c r="R339" s="63"/>
      <c r="S339" s="63"/>
      <c r="T339" s="63"/>
      <c r="U339" s="63"/>
      <c r="V339" s="63"/>
    </row>
    <row r="340" spans="1:22" ht="18.75">
      <c r="A340" s="63"/>
      <c r="B340" s="63"/>
      <c r="C340" s="63"/>
      <c r="D340" s="63"/>
      <c r="E340" s="63"/>
      <c r="F340" s="63"/>
      <c r="G340" s="63"/>
      <c r="H340" s="63"/>
      <c r="I340" s="63"/>
      <c r="J340" s="63"/>
      <c r="K340" s="63"/>
      <c r="L340" s="63"/>
      <c r="M340" s="63"/>
      <c r="N340" s="63"/>
      <c r="O340" s="63"/>
      <c r="P340" s="63"/>
      <c r="Q340" s="63"/>
      <c r="R340" s="63"/>
      <c r="S340" s="63"/>
      <c r="T340" s="63"/>
      <c r="U340" s="63"/>
      <c r="V340" s="63"/>
    </row>
    <row r="341" spans="1:22" ht="18.75">
      <c r="A341" s="63"/>
      <c r="B341" s="63"/>
      <c r="C341" s="63"/>
      <c r="D341" s="63"/>
      <c r="E341" s="63"/>
      <c r="F341" s="63"/>
      <c r="G341" s="63"/>
      <c r="H341" s="63"/>
      <c r="I341" s="63"/>
      <c r="J341" s="63"/>
      <c r="K341" s="63"/>
      <c r="L341" s="63"/>
      <c r="M341" s="63"/>
      <c r="N341" s="63"/>
      <c r="O341" s="63"/>
      <c r="P341" s="63"/>
      <c r="Q341" s="63"/>
      <c r="R341" s="63"/>
      <c r="S341" s="63"/>
      <c r="T341" s="63"/>
      <c r="U341" s="63"/>
      <c r="V341" s="63"/>
    </row>
    <row r="342" spans="1:22" ht="18.75">
      <c r="A342" s="63"/>
      <c r="B342" s="63"/>
      <c r="C342" s="63"/>
      <c r="D342" s="63"/>
      <c r="E342" s="63"/>
      <c r="F342" s="63"/>
      <c r="G342" s="63"/>
      <c r="H342" s="63"/>
      <c r="I342" s="63"/>
      <c r="J342" s="63"/>
      <c r="K342" s="63"/>
      <c r="L342" s="63"/>
      <c r="M342" s="63"/>
      <c r="N342" s="63"/>
      <c r="O342" s="63"/>
      <c r="P342" s="63"/>
      <c r="Q342" s="63"/>
      <c r="R342" s="63"/>
      <c r="S342" s="63"/>
      <c r="T342" s="63"/>
      <c r="U342" s="63"/>
      <c r="V342" s="63"/>
    </row>
    <row r="343" spans="1:22" ht="18.75">
      <c r="A343" s="63"/>
      <c r="B343" s="63"/>
      <c r="C343" s="63"/>
      <c r="D343" s="63"/>
      <c r="E343" s="63"/>
      <c r="F343" s="63"/>
      <c r="G343" s="63"/>
      <c r="H343" s="63"/>
      <c r="I343" s="63"/>
      <c r="J343" s="63"/>
      <c r="K343" s="63"/>
      <c r="L343" s="63"/>
      <c r="M343" s="63"/>
      <c r="N343" s="63"/>
      <c r="O343" s="63"/>
      <c r="P343" s="63"/>
      <c r="Q343" s="63"/>
      <c r="R343" s="63"/>
      <c r="S343" s="63"/>
      <c r="T343" s="63"/>
      <c r="U343" s="63"/>
      <c r="V343" s="63"/>
    </row>
    <row r="344" spans="1:22" ht="18.75">
      <c r="A344" s="63"/>
      <c r="B344" s="63"/>
      <c r="C344" s="63"/>
      <c r="D344" s="63"/>
      <c r="E344" s="63"/>
      <c r="F344" s="63"/>
      <c r="G344" s="63"/>
      <c r="H344" s="63"/>
      <c r="I344" s="63"/>
      <c r="J344" s="63"/>
      <c r="K344" s="63"/>
      <c r="L344" s="63"/>
      <c r="M344" s="63"/>
      <c r="N344" s="63"/>
      <c r="O344" s="63"/>
      <c r="P344" s="63"/>
      <c r="Q344" s="63"/>
      <c r="R344" s="63"/>
      <c r="S344" s="63"/>
      <c r="T344" s="63"/>
      <c r="U344" s="63"/>
      <c r="V344" s="63"/>
    </row>
    <row r="345" spans="1:22" ht="18.75">
      <c r="A345" s="63"/>
      <c r="B345" s="63"/>
      <c r="C345" s="63"/>
      <c r="D345" s="63"/>
      <c r="E345" s="63"/>
      <c r="F345" s="63"/>
      <c r="G345" s="63"/>
      <c r="H345" s="63"/>
      <c r="I345" s="63"/>
      <c r="J345" s="63"/>
      <c r="K345" s="63"/>
      <c r="L345" s="63"/>
      <c r="M345" s="63"/>
      <c r="N345" s="63"/>
      <c r="O345" s="63"/>
      <c r="P345" s="63"/>
      <c r="Q345" s="63"/>
      <c r="R345" s="63"/>
      <c r="S345" s="63"/>
      <c r="T345" s="63"/>
      <c r="U345" s="63"/>
      <c r="V345" s="63"/>
    </row>
    <row r="346" spans="1:22" ht="18.75">
      <c r="A346" s="63"/>
      <c r="B346" s="63"/>
      <c r="C346" s="63"/>
      <c r="D346" s="63"/>
      <c r="E346" s="63"/>
      <c r="F346" s="63"/>
      <c r="G346" s="63"/>
      <c r="H346" s="63"/>
      <c r="I346" s="63"/>
      <c r="J346" s="63"/>
      <c r="K346" s="63"/>
      <c r="L346" s="63"/>
      <c r="M346" s="63"/>
      <c r="N346" s="63"/>
      <c r="O346" s="63"/>
      <c r="P346" s="63"/>
      <c r="Q346" s="63"/>
      <c r="R346" s="63"/>
      <c r="S346" s="63"/>
      <c r="T346" s="63"/>
      <c r="U346" s="63"/>
      <c r="V346" s="63"/>
    </row>
    <row r="347" spans="1:22" ht="18.75">
      <c r="A347" s="63"/>
      <c r="B347" s="63"/>
      <c r="C347" s="63"/>
      <c r="D347" s="63"/>
      <c r="E347" s="63"/>
      <c r="F347" s="63"/>
      <c r="G347" s="63"/>
      <c r="H347" s="63"/>
      <c r="I347" s="63"/>
      <c r="J347" s="63"/>
      <c r="K347" s="63"/>
      <c r="L347" s="63"/>
      <c r="M347" s="63"/>
      <c r="N347" s="63"/>
      <c r="O347" s="63"/>
      <c r="P347" s="63"/>
      <c r="Q347" s="63"/>
      <c r="R347" s="63"/>
      <c r="S347" s="63"/>
      <c r="T347" s="63"/>
      <c r="U347" s="63"/>
      <c r="V347" s="63"/>
    </row>
    <row r="348" spans="1:22" ht="18.75">
      <c r="A348" s="63"/>
      <c r="B348" s="63"/>
      <c r="C348" s="63"/>
      <c r="D348" s="63"/>
      <c r="E348" s="63"/>
      <c r="F348" s="63"/>
      <c r="G348" s="63"/>
      <c r="H348" s="63"/>
      <c r="I348" s="63"/>
      <c r="J348" s="63"/>
      <c r="K348" s="63"/>
      <c r="L348" s="63"/>
      <c r="M348" s="63"/>
      <c r="N348" s="63"/>
      <c r="O348" s="63"/>
      <c r="P348" s="63"/>
      <c r="Q348" s="63"/>
      <c r="R348" s="63"/>
      <c r="S348" s="63"/>
      <c r="T348" s="63"/>
      <c r="U348" s="63"/>
      <c r="V348" s="63"/>
    </row>
    <row r="349" spans="1:22" ht="18.75">
      <c r="A349" s="63"/>
      <c r="B349" s="63"/>
      <c r="C349" s="63"/>
      <c r="D349" s="63"/>
      <c r="E349" s="63"/>
      <c r="F349" s="63"/>
      <c r="G349" s="63"/>
      <c r="H349" s="63"/>
      <c r="I349" s="63"/>
      <c r="J349" s="63"/>
      <c r="K349" s="63"/>
      <c r="L349" s="63"/>
      <c r="M349" s="63"/>
      <c r="N349" s="63"/>
      <c r="O349" s="63"/>
      <c r="P349" s="63"/>
      <c r="Q349" s="63"/>
      <c r="R349" s="63"/>
      <c r="S349" s="63"/>
      <c r="T349" s="63"/>
      <c r="U349" s="63"/>
      <c r="V349" s="63"/>
    </row>
    <row r="350" spans="1:22" ht="18.75">
      <c r="A350" s="63"/>
      <c r="B350" s="63"/>
      <c r="C350" s="63"/>
      <c r="D350" s="63"/>
      <c r="E350" s="63"/>
      <c r="F350" s="63"/>
      <c r="G350" s="63"/>
      <c r="H350" s="63"/>
      <c r="I350" s="63"/>
      <c r="J350" s="63"/>
      <c r="K350" s="63"/>
      <c r="L350" s="63"/>
      <c r="M350" s="63"/>
      <c r="N350" s="63"/>
      <c r="O350" s="63"/>
      <c r="P350" s="63"/>
      <c r="Q350" s="63"/>
      <c r="R350" s="63"/>
      <c r="S350" s="63"/>
      <c r="T350" s="63"/>
      <c r="U350" s="63"/>
      <c r="V350" s="63"/>
    </row>
    <row r="351" spans="1:22" ht="18.75">
      <c r="A351" s="63"/>
      <c r="B351" s="63"/>
      <c r="C351" s="63"/>
      <c r="D351" s="63"/>
      <c r="E351" s="63"/>
      <c r="F351" s="63"/>
      <c r="G351" s="63"/>
      <c r="H351" s="63"/>
      <c r="I351" s="63"/>
      <c r="J351" s="63"/>
      <c r="K351" s="63"/>
      <c r="L351" s="63"/>
      <c r="M351" s="63"/>
      <c r="N351" s="63"/>
      <c r="O351" s="63"/>
      <c r="P351" s="63"/>
      <c r="Q351" s="63"/>
      <c r="R351" s="63"/>
      <c r="S351" s="63"/>
      <c r="T351" s="63"/>
      <c r="U351" s="63"/>
      <c r="V351" s="63"/>
    </row>
    <row r="352" spans="1:22" ht="18.75">
      <c r="A352" s="63"/>
      <c r="B352" s="63"/>
      <c r="C352" s="63"/>
      <c r="D352" s="63"/>
      <c r="E352" s="63"/>
      <c r="F352" s="63"/>
      <c r="G352" s="63"/>
      <c r="H352" s="63"/>
      <c r="I352" s="63"/>
      <c r="J352" s="63"/>
      <c r="K352" s="63"/>
      <c r="L352" s="63"/>
      <c r="M352" s="63"/>
      <c r="N352" s="63"/>
      <c r="O352" s="63"/>
      <c r="P352" s="63"/>
      <c r="Q352" s="63"/>
      <c r="R352" s="63"/>
      <c r="S352" s="63"/>
      <c r="T352" s="63"/>
      <c r="U352" s="63"/>
      <c r="V352" s="63"/>
    </row>
    <row r="353" spans="1:22" ht="18.75">
      <c r="A353" s="63"/>
      <c r="B353" s="63"/>
      <c r="C353" s="63"/>
      <c r="D353" s="63"/>
      <c r="E353" s="63"/>
      <c r="F353" s="63"/>
      <c r="G353" s="63"/>
      <c r="H353" s="63"/>
      <c r="I353" s="63"/>
      <c r="J353" s="63"/>
      <c r="K353" s="63"/>
      <c r="L353" s="63"/>
      <c r="M353" s="63"/>
      <c r="N353" s="63"/>
      <c r="O353" s="63"/>
      <c r="P353" s="63"/>
      <c r="Q353" s="63"/>
      <c r="R353" s="63"/>
      <c r="S353" s="63"/>
      <c r="T353" s="63"/>
      <c r="U353" s="63"/>
      <c r="V353" s="63"/>
    </row>
    <row r="354" spans="1:22" ht="18.75">
      <c r="A354" s="63"/>
      <c r="B354" s="63"/>
      <c r="C354" s="63"/>
      <c r="D354" s="63"/>
      <c r="E354" s="63"/>
      <c r="F354" s="63"/>
      <c r="G354" s="63"/>
      <c r="H354" s="63"/>
      <c r="I354" s="63"/>
      <c r="J354" s="63"/>
      <c r="K354" s="63"/>
      <c r="L354" s="63"/>
      <c r="M354" s="63"/>
      <c r="N354" s="63"/>
      <c r="O354" s="63"/>
      <c r="P354" s="63"/>
      <c r="Q354" s="63"/>
      <c r="R354" s="63"/>
      <c r="S354" s="63"/>
      <c r="T354" s="63"/>
      <c r="U354" s="63"/>
      <c r="V354" s="63"/>
    </row>
    <row r="355" spans="1:22" ht="18.75">
      <c r="A355" s="63"/>
      <c r="B355" s="63"/>
      <c r="C355" s="63"/>
      <c r="D355" s="63"/>
      <c r="E355" s="63"/>
      <c r="F355" s="63"/>
      <c r="G355" s="63"/>
      <c r="H355" s="63"/>
      <c r="I355" s="63"/>
      <c r="J355" s="63"/>
      <c r="K355" s="63"/>
      <c r="L355" s="63"/>
      <c r="M355" s="63"/>
      <c r="N355" s="63"/>
      <c r="O355" s="63"/>
      <c r="P355" s="63"/>
      <c r="Q355" s="63"/>
      <c r="R355" s="63"/>
      <c r="S355" s="63"/>
      <c r="T355" s="63"/>
      <c r="U355" s="63"/>
      <c r="V355" s="63"/>
    </row>
    <row r="356" spans="1:22" ht="18.75">
      <c r="A356" s="63"/>
      <c r="B356" s="63"/>
      <c r="C356" s="63"/>
      <c r="D356" s="63"/>
      <c r="E356" s="63"/>
      <c r="F356" s="63"/>
      <c r="G356" s="63"/>
      <c r="H356" s="63"/>
      <c r="I356" s="63"/>
      <c r="J356" s="63"/>
      <c r="K356" s="63"/>
      <c r="L356" s="63"/>
      <c r="M356" s="63"/>
      <c r="N356" s="63"/>
      <c r="O356" s="63"/>
      <c r="P356" s="63"/>
      <c r="Q356" s="63"/>
      <c r="R356" s="63"/>
      <c r="S356" s="63"/>
      <c r="T356" s="63"/>
      <c r="U356" s="63"/>
      <c r="V356" s="63"/>
    </row>
    <row r="357" spans="1:22" ht="18.75">
      <c r="A357" s="63"/>
      <c r="B357" s="63"/>
      <c r="C357" s="63"/>
      <c r="D357" s="63"/>
      <c r="E357" s="63"/>
      <c r="F357" s="63"/>
      <c r="G357" s="63"/>
      <c r="H357" s="63"/>
      <c r="I357" s="63"/>
      <c r="J357" s="63"/>
      <c r="K357" s="63"/>
      <c r="L357" s="63"/>
      <c r="M357" s="63"/>
      <c r="N357" s="63"/>
      <c r="O357" s="63"/>
      <c r="P357" s="63"/>
      <c r="Q357" s="63"/>
      <c r="R357" s="63"/>
      <c r="S357" s="63"/>
      <c r="T357" s="63"/>
      <c r="U357" s="63"/>
      <c r="V357" s="63"/>
    </row>
    <row r="358" spans="1:22" ht="18.75">
      <c r="A358" s="63"/>
      <c r="B358" s="63"/>
      <c r="C358" s="63"/>
      <c r="D358" s="63"/>
      <c r="E358" s="63"/>
      <c r="F358" s="63"/>
      <c r="G358" s="63"/>
      <c r="H358" s="63"/>
      <c r="I358" s="63"/>
      <c r="J358" s="63"/>
      <c r="K358" s="63"/>
      <c r="L358" s="63"/>
      <c r="M358" s="63"/>
      <c r="N358" s="63"/>
      <c r="O358" s="63"/>
      <c r="P358" s="63"/>
      <c r="Q358" s="63"/>
      <c r="R358" s="63"/>
      <c r="S358" s="63"/>
      <c r="T358" s="63"/>
      <c r="U358" s="63"/>
      <c r="V358" s="63"/>
    </row>
    <row r="359" spans="1:22" ht="18.75">
      <c r="A359" s="63"/>
      <c r="B359" s="63"/>
      <c r="C359" s="63"/>
      <c r="D359" s="63"/>
      <c r="E359" s="63"/>
      <c r="F359" s="63"/>
      <c r="G359" s="63"/>
      <c r="H359" s="63"/>
      <c r="I359" s="63"/>
      <c r="J359" s="63"/>
      <c r="K359" s="63"/>
      <c r="L359" s="63"/>
      <c r="M359" s="63"/>
      <c r="N359" s="63"/>
      <c r="O359" s="63"/>
      <c r="P359" s="63"/>
      <c r="Q359" s="63"/>
      <c r="R359" s="63"/>
      <c r="S359" s="63"/>
      <c r="T359" s="63"/>
      <c r="U359" s="63"/>
      <c r="V359" s="63"/>
    </row>
    <row r="360" spans="1:22" ht="18.75">
      <c r="A360" s="63"/>
      <c r="B360" s="63"/>
      <c r="C360" s="63"/>
      <c r="D360" s="63"/>
      <c r="E360" s="63"/>
      <c r="F360" s="63"/>
      <c r="G360" s="63"/>
      <c r="H360" s="63"/>
      <c r="I360" s="63"/>
      <c r="J360" s="63"/>
      <c r="K360" s="63"/>
      <c r="L360" s="63"/>
      <c r="M360" s="63"/>
      <c r="N360" s="63"/>
      <c r="O360" s="63"/>
      <c r="P360" s="63"/>
      <c r="Q360" s="63"/>
      <c r="R360" s="63"/>
      <c r="S360" s="63"/>
      <c r="T360" s="63"/>
      <c r="U360" s="63"/>
      <c r="V360" s="63"/>
    </row>
    <row r="361" spans="1:22" ht="18.75">
      <c r="A361" s="63"/>
      <c r="B361" s="63"/>
      <c r="C361" s="63"/>
      <c r="D361" s="63"/>
      <c r="E361" s="63"/>
      <c r="F361" s="63"/>
      <c r="G361" s="63"/>
      <c r="H361" s="63"/>
      <c r="I361" s="63"/>
      <c r="J361" s="63"/>
      <c r="K361" s="63"/>
      <c r="L361" s="63"/>
      <c r="M361" s="63"/>
      <c r="N361" s="63"/>
      <c r="O361" s="63"/>
      <c r="P361" s="63"/>
      <c r="Q361" s="63"/>
      <c r="R361" s="63"/>
      <c r="S361" s="63"/>
      <c r="T361" s="63"/>
      <c r="U361" s="63"/>
      <c r="V361" s="63"/>
    </row>
    <row r="362" spans="1:22" ht="18.75">
      <c r="A362" s="63"/>
      <c r="B362" s="63"/>
      <c r="C362" s="63"/>
      <c r="D362" s="63"/>
      <c r="E362" s="63"/>
      <c r="F362" s="63"/>
      <c r="G362" s="63"/>
      <c r="H362" s="63"/>
      <c r="I362" s="63"/>
      <c r="J362" s="63"/>
      <c r="K362" s="63"/>
      <c r="L362" s="63"/>
      <c r="M362" s="63"/>
      <c r="N362" s="63"/>
      <c r="O362" s="63"/>
      <c r="P362" s="63"/>
      <c r="Q362" s="63"/>
      <c r="R362" s="63"/>
      <c r="S362" s="63"/>
      <c r="T362" s="63"/>
      <c r="U362" s="63"/>
      <c r="V362" s="63"/>
    </row>
    <row r="363" spans="1:22" ht="18.75">
      <c r="A363" s="63"/>
      <c r="B363" s="63"/>
      <c r="C363" s="63"/>
      <c r="D363" s="63"/>
      <c r="E363" s="63"/>
      <c r="F363" s="63"/>
      <c r="G363" s="63"/>
      <c r="H363" s="63"/>
      <c r="I363" s="63"/>
      <c r="J363" s="63"/>
      <c r="K363" s="63"/>
      <c r="L363" s="63"/>
      <c r="M363" s="63"/>
      <c r="N363" s="63"/>
      <c r="O363" s="63"/>
      <c r="P363" s="63"/>
      <c r="Q363" s="63"/>
      <c r="R363" s="63"/>
      <c r="S363" s="63"/>
      <c r="T363" s="63"/>
      <c r="U363" s="63"/>
      <c r="V363" s="63"/>
    </row>
    <row r="364" spans="1:22" ht="18.75">
      <c r="A364" s="63"/>
      <c r="B364" s="63"/>
      <c r="C364" s="63"/>
      <c r="D364" s="63"/>
      <c r="E364" s="63"/>
      <c r="F364" s="63"/>
      <c r="G364" s="63"/>
      <c r="H364" s="63"/>
      <c r="I364" s="63"/>
      <c r="J364" s="63"/>
      <c r="K364" s="63"/>
      <c r="L364" s="63"/>
      <c r="M364" s="63"/>
      <c r="N364" s="63"/>
      <c r="O364" s="63"/>
      <c r="P364" s="63"/>
      <c r="Q364" s="63"/>
      <c r="R364" s="63"/>
      <c r="S364" s="63"/>
      <c r="T364" s="63"/>
      <c r="U364" s="63"/>
      <c r="V364" s="63"/>
    </row>
    <row r="365" spans="1:22" ht="18.75">
      <c r="A365" s="63"/>
      <c r="B365" s="63"/>
      <c r="C365" s="63"/>
      <c r="D365" s="63"/>
      <c r="E365" s="63"/>
      <c r="F365" s="63"/>
      <c r="G365" s="63"/>
      <c r="H365" s="63"/>
      <c r="I365" s="63"/>
      <c r="J365" s="63"/>
      <c r="K365" s="63"/>
      <c r="L365" s="63"/>
      <c r="M365" s="63"/>
      <c r="N365" s="63"/>
      <c r="O365" s="63"/>
      <c r="P365" s="63"/>
      <c r="Q365" s="63"/>
      <c r="R365" s="63"/>
      <c r="S365" s="63"/>
      <c r="T365" s="63"/>
      <c r="U365" s="63"/>
      <c r="V365" s="63"/>
    </row>
    <row r="366" spans="1:22" ht="18.75">
      <c r="A366" s="63"/>
      <c r="B366" s="63"/>
      <c r="C366" s="63"/>
      <c r="D366" s="63"/>
      <c r="E366" s="63"/>
      <c r="F366" s="63"/>
      <c r="G366" s="63"/>
      <c r="H366" s="63"/>
      <c r="I366" s="63"/>
      <c r="J366" s="63"/>
      <c r="K366" s="63"/>
      <c r="L366" s="63"/>
      <c r="M366" s="63"/>
      <c r="N366" s="63"/>
      <c r="O366" s="63"/>
      <c r="P366" s="63"/>
      <c r="Q366" s="63"/>
      <c r="R366" s="63"/>
      <c r="S366" s="63"/>
      <c r="T366" s="63"/>
      <c r="U366" s="63"/>
      <c r="V366" s="63"/>
    </row>
    <row r="367" spans="1:22" ht="18.75">
      <c r="A367" s="63"/>
      <c r="B367" s="63"/>
      <c r="C367" s="63"/>
      <c r="D367" s="63"/>
      <c r="E367" s="63"/>
      <c r="F367" s="63"/>
      <c r="G367" s="63"/>
      <c r="H367" s="63"/>
      <c r="I367" s="63"/>
      <c r="J367" s="63"/>
      <c r="K367" s="63"/>
      <c r="L367" s="63"/>
      <c r="M367" s="63"/>
      <c r="N367" s="63"/>
      <c r="O367" s="63"/>
      <c r="P367" s="63"/>
      <c r="Q367" s="63"/>
      <c r="R367" s="63"/>
      <c r="S367" s="63"/>
      <c r="T367" s="63"/>
      <c r="U367" s="63"/>
      <c r="V367" s="63"/>
    </row>
    <row r="368" spans="1:22" ht="18.75">
      <c r="A368" s="63"/>
      <c r="B368" s="63"/>
      <c r="C368" s="63"/>
      <c r="D368" s="63"/>
      <c r="E368" s="63"/>
      <c r="F368" s="63"/>
      <c r="G368" s="63"/>
      <c r="H368" s="63"/>
      <c r="I368" s="63"/>
      <c r="J368" s="63"/>
      <c r="K368" s="63"/>
      <c r="L368" s="63"/>
      <c r="M368" s="63"/>
      <c r="N368" s="63"/>
      <c r="O368" s="63"/>
      <c r="P368" s="63"/>
      <c r="Q368" s="63"/>
      <c r="R368" s="63"/>
      <c r="S368" s="63"/>
      <c r="T368" s="63"/>
      <c r="U368" s="63"/>
      <c r="V368" s="63"/>
    </row>
    <row r="369" spans="1:22" ht="18.75">
      <c r="A369" s="63"/>
      <c r="B369" s="63"/>
      <c r="C369" s="63"/>
      <c r="D369" s="63"/>
      <c r="E369" s="63"/>
      <c r="F369" s="63"/>
      <c r="G369" s="63"/>
      <c r="H369" s="63"/>
      <c r="I369" s="63"/>
      <c r="J369" s="63"/>
      <c r="K369" s="63"/>
      <c r="L369" s="63"/>
      <c r="M369" s="63"/>
      <c r="N369" s="63"/>
      <c r="O369" s="63"/>
      <c r="P369" s="63"/>
      <c r="Q369" s="63"/>
      <c r="R369" s="63"/>
      <c r="S369" s="63"/>
      <c r="T369" s="63"/>
      <c r="U369" s="63"/>
      <c r="V369" s="63"/>
    </row>
    <row r="370" spans="1:22" ht="18.75">
      <c r="A370" s="63"/>
      <c r="B370" s="63"/>
      <c r="C370" s="63"/>
      <c r="D370" s="63"/>
      <c r="E370" s="63"/>
      <c r="F370" s="63"/>
      <c r="G370" s="63"/>
      <c r="H370" s="63"/>
      <c r="I370" s="63"/>
      <c r="J370" s="63"/>
      <c r="K370" s="63"/>
      <c r="L370" s="63"/>
      <c r="M370" s="63"/>
      <c r="N370" s="63"/>
      <c r="O370" s="63"/>
      <c r="P370" s="63"/>
      <c r="Q370" s="63"/>
      <c r="R370" s="63"/>
      <c r="S370" s="63"/>
      <c r="T370" s="63"/>
      <c r="U370" s="63"/>
      <c r="V370" s="63"/>
    </row>
    <row r="371" spans="1:22" ht="18.75">
      <c r="A371" s="63"/>
      <c r="B371" s="63"/>
      <c r="C371" s="63"/>
      <c r="D371" s="63"/>
      <c r="E371" s="63"/>
      <c r="F371" s="63"/>
      <c r="G371" s="63"/>
      <c r="H371" s="63"/>
      <c r="I371" s="63"/>
      <c r="J371" s="63"/>
      <c r="K371" s="63"/>
      <c r="L371" s="63"/>
      <c r="M371" s="63"/>
      <c r="N371" s="63"/>
      <c r="O371" s="63"/>
      <c r="P371" s="63"/>
      <c r="Q371" s="63"/>
      <c r="R371" s="63"/>
      <c r="S371" s="63"/>
      <c r="T371" s="63"/>
      <c r="U371" s="63"/>
      <c r="V371" s="63"/>
    </row>
    <row r="372" spans="1:22" ht="18.75">
      <c r="A372" s="63"/>
      <c r="B372" s="63"/>
      <c r="C372" s="63"/>
      <c r="D372" s="63"/>
      <c r="E372" s="63"/>
      <c r="F372" s="63"/>
      <c r="G372" s="63"/>
      <c r="H372" s="63"/>
      <c r="I372" s="63"/>
      <c r="J372" s="63"/>
      <c r="K372" s="63"/>
      <c r="L372" s="63"/>
      <c r="M372" s="63"/>
      <c r="N372" s="63"/>
      <c r="O372" s="63"/>
      <c r="P372" s="63"/>
      <c r="Q372" s="63"/>
      <c r="R372" s="63"/>
      <c r="S372" s="63"/>
      <c r="T372" s="63"/>
      <c r="U372" s="63"/>
      <c r="V372" s="63"/>
    </row>
    <row r="373" spans="1:22" ht="18.75">
      <c r="A373" s="63"/>
      <c r="B373" s="63"/>
      <c r="C373" s="63"/>
      <c r="D373" s="63"/>
      <c r="E373" s="63"/>
      <c r="F373" s="63"/>
      <c r="G373" s="63"/>
      <c r="H373" s="63"/>
      <c r="I373" s="63"/>
      <c r="J373" s="63"/>
      <c r="K373" s="63"/>
      <c r="L373" s="63"/>
      <c r="M373" s="63"/>
      <c r="N373" s="63"/>
      <c r="O373" s="63"/>
      <c r="P373" s="63"/>
      <c r="Q373" s="63"/>
      <c r="R373" s="63"/>
      <c r="S373" s="63"/>
      <c r="T373" s="63"/>
      <c r="U373" s="63"/>
      <c r="V373" s="63"/>
    </row>
    <row r="374" spans="1:22" ht="18.75">
      <c r="A374" s="63"/>
      <c r="B374" s="63"/>
      <c r="C374" s="63"/>
      <c r="D374" s="63"/>
      <c r="E374" s="63"/>
      <c r="F374" s="63"/>
      <c r="G374" s="63"/>
      <c r="H374" s="63"/>
      <c r="I374" s="63"/>
      <c r="J374" s="63"/>
      <c r="K374" s="63"/>
      <c r="L374" s="63"/>
      <c r="M374" s="63"/>
      <c r="N374" s="63"/>
      <c r="O374" s="63"/>
      <c r="P374" s="63"/>
      <c r="Q374" s="63"/>
      <c r="R374" s="63"/>
      <c r="S374" s="63"/>
      <c r="T374" s="63"/>
      <c r="U374" s="63"/>
      <c r="V374" s="63"/>
    </row>
    <row r="375" spans="1:22" ht="18.75">
      <c r="A375" s="63"/>
      <c r="B375" s="63"/>
      <c r="C375" s="63"/>
      <c r="D375" s="63"/>
      <c r="E375" s="63"/>
      <c r="F375" s="63"/>
      <c r="G375" s="63"/>
      <c r="H375" s="63"/>
      <c r="I375" s="63"/>
      <c r="J375" s="63"/>
      <c r="K375" s="63"/>
      <c r="L375" s="63"/>
      <c r="M375" s="63"/>
      <c r="N375" s="63"/>
      <c r="O375" s="63"/>
      <c r="P375" s="63"/>
      <c r="Q375" s="63"/>
      <c r="R375" s="63"/>
      <c r="S375" s="63"/>
      <c r="T375" s="63"/>
      <c r="U375" s="63"/>
      <c r="V375" s="63"/>
    </row>
    <row r="376" spans="1:22" ht="18.75">
      <c r="A376" s="63"/>
      <c r="B376" s="63"/>
      <c r="C376" s="63"/>
      <c r="D376" s="63"/>
      <c r="E376" s="63"/>
      <c r="F376" s="63"/>
      <c r="G376" s="63"/>
      <c r="H376" s="63"/>
      <c r="I376" s="63"/>
      <c r="J376" s="63"/>
      <c r="K376" s="63"/>
      <c r="L376" s="63"/>
      <c r="M376" s="63"/>
      <c r="N376" s="63"/>
      <c r="O376" s="63"/>
      <c r="P376" s="63"/>
      <c r="Q376" s="63"/>
      <c r="R376" s="63"/>
      <c r="S376" s="63"/>
      <c r="T376" s="63"/>
      <c r="U376" s="63"/>
      <c r="V376" s="63"/>
    </row>
    <row r="377" spans="1:22" ht="18.75">
      <c r="A377" s="63"/>
      <c r="B377" s="63"/>
      <c r="C377" s="63"/>
      <c r="D377" s="63"/>
      <c r="E377" s="63"/>
      <c r="F377" s="63"/>
      <c r="G377" s="63"/>
      <c r="H377" s="63"/>
      <c r="I377" s="63"/>
      <c r="J377" s="63"/>
      <c r="K377" s="63"/>
      <c r="L377" s="63"/>
      <c r="M377" s="63"/>
      <c r="N377" s="63"/>
      <c r="O377" s="63"/>
      <c r="P377" s="63"/>
      <c r="Q377" s="63"/>
      <c r="R377" s="63"/>
      <c r="S377" s="63"/>
      <c r="T377" s="63"/>
      <c r="U377" s="63"/>
      <c r="V377" s="63"/>
    </row>
    <row r="378" spans="1:22" ht="18.75">
      <c r="A378" s="63"/>
      <c r="B378" s="63"/>
      <c r="C378" s="63"/>
      <c r="D378" s="63"/>
      <c r="E378" s="63"/>
      <c r="F378" s="63"/>
      <c r="G378" s="63"/>
      <c r="H378" s="63"/>
      <c r="I378" s="63"/>
      <c r="J378" s="63"/>
      <c r="K378" s="63"/>
      <c r="L378" s="63"/>
      <c r="M378" s="63"/>
      <c r="N378" s="63"/>
      <c r="O378" s="63"/>
      <c r="P378" s="63"/>
      <c r="Q378" s="63"/>
      <c r="R378" s="63"/>
      <c r="S378" s="63"/>
      <c r="T378" s="63"/>
      <c r="U378" s="63"/>
      <c r="V378" s="63"/>
    </row>
    <row r="379" spans="1:22" ht="18.75">
      <c r="A379" s="63"/>
      <c r="B379" s="63"/>
      <c r="C379" s="63"/>
      <c r="D379" s="63"/>
      <c r="E379" s="63"/>
      <c r="F379" s="63"/>
      <c r="G379" s="63"/>
      <c r="H379" s="63"/>
      <c r="I379" s="63"/>
      <c r="J379" s="63"/>
      <c r="K379" s="63"/>
      <c r="L379" s="63"/>
      <c r="M379" s="63"/>
      <c r="N379" s="63"/>
      <c r="O379" s="63"/>
      <c r="P379" s="63"/>
      <c r="Q379" s="63"/>
      <c r="R379" s="63"/>
      <c r="S379" s="63"/>
      <c r="T379" s="63"/>
      <c r="U379" s="63"/>
      <c r="V379" s="63"/>
    </row>
    <row r="380" spans="1:22" ht="18.75">
      <c r="A380" s="63"/>
      <c r="B380" s="63"/>
      <c r="C380" s="63"/>
      <c r="D380" s="63"/>
      <c r="E380" s="63"/>
      <c r="F380" s="63"/>
      <c r="G380" s="63"/>
      <c r="H380" s="63"/>
      <c r="I380" s="63"/>
      <c r="J380" s="63"/>
      <c r="K380" s="63"/>
      <c r="L380" s="63"/>
      <c r="M380" s="63"/>
      <c r="N380" s="63"/>
      <c r="O380" s="63"/>
      <c r="P380" s="63"/>
      <c r="Q380" s="63"/>
      <c r="R380" s="63"/>
      <c r="S380" s="63"/>
      <c r="T380" s="63"/>
      <c r="U380" s="63"/>
      <c r="V380" s="63"/>
    </row>
    <row r="381" spans="1:22" ht="18.75">
      <c r="A381" s="63"/>
      <c r="B381" s="63"/>
      <c r="C381" s="63"/>
      <c r="D381" s="63"/>
      <c r="E381" s="63"/>
      <c r="F381" s="63"/>
      <c r="G381" s="63"/>
      <c r="H381" s="63"/>
      <c r="I381" s="63"/>
      <c r="J381" s="63"/>
      <c r="K381" s="63"/>
      <c r="L381" s="63"/>
      <c r="M381" s="63"/>
      <c r="N381" s="63"/>
      <c r="O381" s="63"/>
      <c r="P381" s="63"/>
      <c r="Q381" s="63"/>
      <c r="R381" s="63"/>
      <c r="S381" s="63"/>
      <c r="T381" s="63"/>
      <c r="U381" s="63"/>
      <c r="V381" s="63"/>
    </row>
    <row r="382" spans="1:22" ht="18.75">
      <c r="A382" s="63"/>
      <c r="B382" s="63"/>
      <c r="C382" s="63"/>
      <c r="D382" s="63"/>
      <c r="E382" s="63"/>
      <c r="F382" s="63"/>
      <c r="G382" s="63"/>
      <c r="H382" s="63"/>
      <c r="I382" s="63"/>
      <c r="J382" s="63"/>
      <c r="K382" s="63"/>
      <c r="L382" s="63"/>
      <c r="M382" s="63"/>
      <c r="N382" s="63"/>
      <c r="O382" s="63"/>
      <c r="P382" s="63"/>
      <c r="Q382" s="63"/>
      <c r="R382" s="63"/>
      <c r="S382" s="63"/>
      <c r="T382" s="63"/>
      <c r="U382" s="63"/>
      <c r="V382" s="63"/>
    </row>
    <row r="383" spans="1:22" ht="18.75">
      <c r="A383" s="63"/>
      <c r="B383" s="63"/>
      <c r="C383" s="63"/>
      <c r="D383" s="63"/>
      <c r="E383" s="63"/>
      <c r="F383" s="63"/>
      <c r="G383" s="63"/>
      <c r="H383" s="63"/>
      <c r="I383" s="63"/>
      <c r="J383" s="63"/>
      <c r="K383" s="63"/>
      <c r="L383" s="63"/>
      <c r="M383" s="63"/>
      <c r="N383" s="63"/>
      <c r="O383" s="63"/>
      <c r="P383" s="63"/>
      <c r="Q383" s="63"/>
      <c r="R383" s="63"/>
      <c r="S383" s="63"/>
      <c r="T383" s="63"/>
      <c r="U383" s="63"/>
      <c r="V383" s="63"/>
    </row>
    <row r="384" spans="1:22" ht="18.75">
      <c r="A384" s="63"/>
      <c r="B384" s="63"/>
      <c r="C384" s="63"/>
      <c r="D384" s="63"/>
      <c r="E384" s="63"/>
      <c r="F384" s="63"/>
      <c r="G384" s="63"/>
      <c r="H384" s="63"/>
      <c r="I384" s="63"/>
      <c r="J384" s="63"/>
      <c r="K384" s="63"/>
      <c r="L384" s="63"/>
      <c r="M384" s="63"/>
      <c r="N384" s="63"/>
      <c r="O384" s="63"/>
      <c r="P384" s="63"/>
      <c r="Q384" s="63"/>
      <c r="R384" s="63"/>
      <c r="S384" s="63"/>
      <c r="T384" s="63"/>
      <c r="U384" s="63"/>
      <c r="V384" s="63"/>
    </row>
    <row r="385" spans="1:22" ht="18.75">
      <c r="A385" s="63"/>
      <c r="B385" s="63"/>
      <c r="C385" s="63"/>
      <c r="D385" s="63"/>
      <c r="E385" s="63"/>
      <c r="F385" s="63"/>
      <c r="G385" s="63"/>
      <c r="H385" s="63"/>
      <c r="I385" s="63"/>
      <c r="J385" s="63"/>
      <c r="K385" s="63"/>
      <c r="L385" s="63"/>
      <c r="M385" s="63"/>
      <c r="N385" s="63"/>
      <c r="O385" s="63"/>
      <c r="P385" s="63"/>
      <c r="Q385" s="63"/>
      <c r="R385" s="63"/>
      <c r="S385" s="63"/>
      <c r="T385" s="63"/>
      <c r="U385" s="63"/>
      <c r="V385" s="63"/>
    </row>
    <row r="386" spans="1:22" ht="18.75">
      <c r="A386" s="63"/>
      <c r="B386" s="63"/>
      <c r="C386" s="63"/>
      <c r="D386" s="63"/>
      <c r="E386" s="63"/>
      <c r="F386" s="63"/>
      <c r="G386" s="63"/>
      <c r="H386" s="63"/>
      <c r="I386" s="63"/>
      <c r="J386" s="63"/>
      <c r="K386" s="63"/>
      <c r="L386" s="63"/>
      <c r="M386" s="63"/>
      <c r="N386" s="63"/>
      <c r="O386" s="63"/>
      <c r="P386" s="63"/>
      <c r="Q386" s="63"/>
      <c r="R386" s="63"/>
      <c r="S386" s="63"/>
      <c r="T386" s="63"/>
      <c r="U386" s="63"/>
      <c r="V386" s="63"/>
    </row>
    <row r="387" spans="1:22" ht="18.75">
      <c r="A387" s="63"/>
      <c r="B387" s="63"/>
      <c r="C387" s="63"/>
      <c r="D387" s="63"/>
      <c r="E387" s="63"/>
      <c r="F387" s="63"/>
      <c r="G387" s="63"/>
      <c r="H387" s="63"/>
      <c r="I387" s="63"/>
      <c r="J387" s="63"/>
      <c r="K387" s="63"/>
      <c r="L387" s="63"/>
      <c r="M387" s="63"/>
      <c r="N387" s="63"/>
      <c r="O387" s="63"/>
      <c r="P387" s="63"/>
      <c r="Q387" s="63"/>
      <c r="R387" s="63"/>
      <c r="S387" s="63"/>
      <c r="T387" s="63"/>
      <c r="U387" s="63"/>
      <c r="V387" s="63"/>
    </row>
    <row r="388" spans="1:22" ht="18.75">
      <c r="A388" s="63"/>
      <c r="B388" s="63"/>
      <c r="C388" s="63"/>
      <c r="D388" s="63"/>
      <c r="E388" s="63"/>
      <c r="F388" s="63"/>
      <c r="G388" s="63"/>
      <c r="H388" s="63"/>
      <c r="I388" s="63"/>
      <c r="J388" s="63"/>
      <c r="K388" s="63"/>
      <c r="L388" s="63"/>
      <c r="M388" s="63"/>
      <c r="N388" s="63"/>
      <c r="O388" s="63"/>
      <c r="P388" s="63"/>
      <c r="Q388" s="63"/>
      <c r="R388" s="63"/>
      <c r="S388" s="63"/>
      <c r="T388" s="63"/>
      <c r="U388" s="63"/>
      <c r="V388" s="63"/>
    </row>
    <row r="389" spans="1:22" ht="18.75">
      <c r="A389" s="63"/>
      <c r="B389" s="63"/>
      <c r="C389" s="63"/>
      <c r="D389" s="63"/>
      <c r="E389" s="63"/>
      <c r="F389" s="63"/>
      <c r="G389" s="63"/>
      <c r="H389" s="63"/>
      <c r="I389" s="63"/>
      <c r="J389" s="63"/>
      <c r="K389" s="63"/>
      <c r="L389" s="63"/>
      <c r="M389" s="63"/>
      <c r="N389" s="63"/>
      <c r="O389" s="63"/>
      <c r="P389" s="63"/>
      <c r="Q389" s="63"/>
      <c r="R389" s="63"/>
      <c r="S389" s="63"/>
      <c r="T389" s="63"/>
      <c r="U389" s="63"/>
      <c r="V389" s="63"/>
    </row>
    <row r="390" spans="1:22" ht="18.75">
      <c r="A390" s="63"/>
      <c r="B390" s="63"/>
      <c r="C390" s="63"/>
      <c r="D390" s="63"/>
      <c r="E390" s="63"/>
      <c r="F390" s="63"/>
      <c r="G390" s="63"/>
      <c r="H390" s="63"/>
      <c r="I390" s="63"/>
      <c r="J390" s="63"/>
      <c r="K390" s="63"/>
      <c r="L390" s="63"/>
      <c r="M390" s="63"/>
      <c r="N390" s="63"/>
      <c r="O390" s="63"/>
      <c r="P390" s="63"/>
      <c r="Q390" s="63"/>
      <c r="R390" s="63"/>
      <c r="S390" s="63"/>
      <c r="T390" s="63"/>
      <c r="U390" s="63"/>
      <c r="V390" s="63"/>
    </row>
    <row r="391" spans="1:22" ht="18.75">
      <c r="A391" s="63"/>
      <c r="B391" s="63"/>
      <c r="C391" s="63"/>
      <c r="D391" s="63"/>
      <c r="E391" s="63"/>
      <c r="F391" s="63"/>
      <c r="G391" s="63"/>
      <c r="H391" s="63"/>
      <c r="I391" s="63"/>
      <c r="J391" s="63"/>
      <c r="K391" s="63"/>
      <c r="L391" s="63"/>
      <c r="M391" s="63"/>
      <c r="N391" s="63"/>
      <c r="O391" s="63"/>
      <c r="P391" s="63"/>
      <c r="Q391" s="63"/>
      <c r="R391" s="63"/>
      <c r="S391" s="63"/>
      <c r="T391" s="63"/>
      <c r="U391" s="63"/>
      <c r="V391" s="63"/>
    </row>
    <row r="392" spans="1:22" ht="18.75">
      <c r="A392" s="63"/>
      <c r="B392" s="63"/>
      <c r="C392" s="63"/>
      <c r="D392" s="63"/>
      <c r="E392" s="63"/>
      <c r="F392" s="63"/>
      <c r="G392" s="63"/>
      <c r="H392" s="63"/>
      <c r="I392" s="63"/>
      <c r="J392" s="63"/>
      <c r="K392" s="63"/>
      <c r="L392" s="63"/>
      <c r="M392" s="63"/>
      <c r="N392" s="63"/>
      <c r="O392" s="63"/>
      <c r="P392" s="63"/>
      <c r="Q392" s="63"/>
      <c r="R392" s="63"/>
      <c r="S392" s="63"/>
      <c r="T392" s="63"/>
      <c r="U392" s="63"/>
      <c r="V392" s="63"/>
    </row>
    <row r="393" spans="1:22" ht="18.75">
      <c r="A393" s="63"/>
      <c r="B393" s="63"/>
      <c r="C393" s="63"/>
      <c r="D393" s="63"/>
      <c r="E393" s="63"/>
      <c r="F393" s="63"/>
      <c r="G393" s="63"/>
      <c r="H393" s="63"/>
      <c r="I393" s="63"/>
      <c r="J393" s="63"/>
      <c r="K393" s="63"/>
      <c r="L393" s="63"/>
      <c r="M393" s="63"/>
      <c r="N393" s="63"/>
      <c r="O393" s="63"/>
      <c r="P393" s="63"/>
      <c r="Q393" s="63"/>
      <c r="R393" s="63"/>
      <c r="S393" s="63"/>
      <c r="T393" s="63"/>
      <c r="U393" s="63"/>
      <c r="V393" s="63"/>
    </row>
    <row r="394" spans="1:22" ht="18.75">
      <c r="A394" s="63"/>
      <c r="B394" s="63"/>
      <c r="C394" s="63"/>
      <c r="D394" s="63"/>
      <c r="E394" s="63"/>
      <c r="F394" s="63"/>
      <c r="G394" s="63"/>
      <c r="H394" s="63"/>
      <c r="I394" s="63"/>
      <c r="J394" s="63"/>
      <c r="K394" s="63"/>
      <c r="L394" s="63"/>
      <c r="M394" s="63"/>
      <c r="N394" s="63"/>
      <c r="O394" s="63"/>
      <c r="P394" s="63"/>
      <c r="Q394" s="63"/>
      <c r="R394" s="63"/>
      <c r="S394" s="63"/>
      <c r="T394" s="63"/>
      <c r="U394" s="63"/>
      <c r="V394" s="63"/>
    </row>
    <row r="395" spans="1:22" ht="18.75">
      <c r="A395" s="63"/>
      <c r="B395" s="63"/>
      <c r="C395" s="63"/>
      <c r="D395" s="63"/>
      <c r="E395" s="63"/>
      <c r="F395" s="63"/>
      <c r="G395" s="63"/>
      <c r="H395" s="63"/>
      <c r="I395" s="63"/>
      <c r="J395" s="63"/>
      <c r="K395" s="63"/>
      <c r="L395" s="63"/>
      <c r="M395" s="63"/>
      <c r="N395" s="63"/>
      <c r="O395" s="63"/>
      <c r="P395" s="63"/>
      <c r="Q395" s="63"/>
      <c r="R395" s="63"/>
      <c r="S395" s="63"/>
      <c r="T395" s="63"/>
      <c r="U395" s="63"/>
      <c r="V395" s="63"/>
    </row>
    <row r="396" spans="1:22" ht="18.75">
      <c r="A396" s="63"/>
      <c r="B396" s="63"/>
      <c r="C396" s="63"/>
      <c r="D396" s="63"/>
      <c r="E396" s="63"/>
      <c r="F396" s="63"/>
      <c r="G396" s="63"/>
      <c r="H396" s="63"/>
      <c r="I396" s="63"/>
      <c r="J396" s="63"/>
      <c r="K396" s="63"/>
      <c r="L396" s="63"/>
      <c r="M396" s="63"/>
      <c r="N396" s="63"/>
      <c r="O396" s="63"/>
      <c r="P396" s="63"/>
      <c r="Q396" s="63"/>
      <c r="R396" s="63"/>
      <c r="S396" s="63"/>
      <c r="T396" s="63"/>
      <c r="U396" s="63"/>
      <c r="V396" s="63"/>
    </row>
    <row r="397" spans="1:22" ht="18.75">
      <c r="A397" s="63"/>
      <c r="B397" s="63"/>
      <c r="C397" s="63"/>
      <c r="D397" s="63"/>
      <c r="E397" s="63"/>
      <c r="F397" s="63"/>
      <c r="G397" s="63"/>
      <c r="H397" s="63"/>
      <c r="I397" s="63"/>
      <c r="J397" s="63"/>
      <c r="K397" s="63"/>
      <c r="L397" s="63"/>
      <c r="M397" s="63"/>
      <c r="N397" s="63"/>
      <c r="O397" s="63"/>
      <c r="P397" s="63"/>
      <c r="Q397" s="63"/>
      <c r="R397" s="63"/>
      <c r="S397" s="63"/>
      <c r="T397" s="63"/>
      <c r="U397" s="63"/>
      <c r="V397" s="63"/>
    </row>
    <row r="398" spans="1:22" ht="18.75">
      <c r="A398" s="63"/>
      <c r="B398" s="63"/>
      <c r="C398" s="63"/>
      <c r="D398" s="63"/>
      <c r="E398" s="63"/>
      <c r="F398" s="63"/>
      <c r="G398" s="63"/>
      <c r="H398" s="63"/>
      <c r="I398" s="63"/>
      <c r="J398" s="63"/>
      <c r="K398" s="63"/>
      <c r="L398" s="63"/>
      <c r="M398" s="63"/>
      <c r="N398" s="63"/>
      <c r="O398" s="63"/>
      <c r="P398" s="63"/>
      <c r="Q398" s="63"/>
      <c r="R398" s="63"/>
      <c r="S398" s="63"/>
      <c r="T398" s="63"/>
      <c r="U398" s="63"/>
      <c r="V398" s="63"/>
    </row>
    <row r="399" spans="1:22" ht="18.75">
      <c r="A399" s="63"/>
      <c r="B399" s="63"/>
      <c r="C399" s="63"/>
      <c r="D399" s="63"/>
      <c r="E399" s="63"/>
      <c r="F399" s="63"/>
      <c r="G399" s="63"/>
      <c r="H399" s="63"/>
      <c r="I399" s="63"/>
      <c r="J399" s="63"/>
      <c r="K399" s="63"/>
      <c r="L399" s="63"/>
      <c r="M399" s="63"/>
      <c r="N399" s="63"/>
      <c r="O399" s="63"/>
      <c r="P399" s="63"/>
      <c r="Q399" s="63"/>
      <c r="R399" s="63"/>
      <c r="S399" s="63"/>
      <c r="T399" s="63"/>
      <c r="U399" s="63"/>
      <c r="V399" s="63"/>
    </row>
    <row r="400" spans="1:22" ht="18.75">
      <c r="A400" s="63"/>
      <c r="B400" s="63"/>
      <c r="C400" s="63"/>
      <c r="D400" s="63"/>
      <c r="E400" s="63"/>
      <c r="F400" s="63"/>
      <c r="G400" s="63"/>
      <c r="H400" s="63"/>
      <c r="I400" s="63"/>
      <c r="J400" s="63"/>
      <c r="K400" s="63"/>
      <c r="L400" s="63"/>
      <c r="M400" s="63"/>
      <c r="N400" s="63"/>
      <c r="O400" s="63"/>
      <c r="P400" s="63"/>
      <c r="Q400" s="63"/>
      <c r="R400" s="63"/>
      <c r="S400" s="63"/>
      <c r="T400" s="63"/>
      <c r="U400" s="63"/>
      <c r="V400" s="63"/>
    </row>
    <row r="401" spans="1:22" ht="18.75">
      <c r="A401" s="63"/>
      <c r="B401" s="63"/>
      <c r="C401" s="63"/>
      <c r="D401" s="63"/>
      <c r="E401" s="63"/>
      <c r="F401" s="63"/>
      <c r="G401" s="63"/>
      <c r="H401" s="63"/>
      <c r="I401" s="63"/>
      <c r="J401" s="63"/>
      <c r="K401" s="63"/>
      <c r="L401" s="63"/>
      <c r="M401" s="63"/>
      <c r="N401" s="63"/>
      <c r="O401" s="63"/>
      <c r="P401" s="63"/>
      <c r="Q401" s="63"/>
      <c r="R401" s="63"/>
      <c r="S401" s="63"/>
      <c r="T401" s="63"/>
      <c r="U401" s="63"/>
      <c r="V401" s="63"/>
    </row>
    <row r="402" spans="1:22" ht="18.75">
      <c r="A402" s="63"/>
      <c r="B402" s="63"/>
      <c r="C402" s="63"/>
      <c r="D402" s="63"/>
      <c r="E402" s="63"/>
      <c r="F402" s="63"/>
      <c r="G402" s="63"/>
      <c r="H402" s="63"/>
      <c r="I402" s="63"/>
      <c r="J402" s="63"/>
      <c r="K402" s="63"/>
      <c r="L402" s="63"/>
      <c r="M402" s="63"/>
      <c r="N402" s="63"/>
      <c r="O402" s="63"/>
      <c r="P402" s="63"/>
      <c r="Q402" s="63"/>
      <c r="R402" s="63"/>
      <c r="S402" s="63"/>
      <c r="T402" s="63"/>
      <c r="U402" s="63"/>
      <c r="V402" s="63"/>
    </row>
    <row r="403" spans="1:22" ht="18.75">
      <c r="A403" s="63"/>
      <c r="B403" s="63"/>
      <c r="C403" s="63"/>
      <c r="D403" s="63"/>
      <c r="E403" s="63"/>
      <c r="F403" s="63"/>
      <c r="G403" s="63"/>
      <c r="H403" s="63"/>
      <c r="I403" s="63"/>
      <c r="J403" s="63"/>
      <c r="K403" s="63"/>
      <c r="L403" s="63"/>
      <c r="M403" s="63"/>
      <c r="N403" s="63"/>
      <c r="O403" s="63"/>
      <c r="P403" s="63"/>
      <c r="Q403" s="63"/>
      <c r="R403" s="63"/>
      <c r="S403" s="63"/>
      <c r="T403" s="63"/>
      <c r="U403" s="63"/>
      <c r="V403" s="63"/>
    </row>
    <row r="404" spans="1:22" ht="18.75">
      <c r="A404" s="63"/>
      <c r="B404" s="63"/>
      <c r="C404" s="63"/>
      <c r="D404" s="63"/>
      <c r="E404" s="63"/>
      <c r="F404" s="63"/>
      <c r="G404" s="63"/>
      <c r="H404" s="63"/>
      <c r="I404" s="63"/>
      <c r="J404" s="63"/>
      <c r="K404" s="63"/>
      <c r="L404" s="63"/>
      <c r="M404" s="63"/>
      <c r="N404" s="63"/>
      <c r="O404" s="63"/>
      <c r="P404" s="63"/>
      <c r="Q404" s="63"/>
      <c r="R404" s="63"/>
      <c r="S404" s="63"/>
      <c r="T404" s="63"/>
      <c r="U404" s="63"/>
      <c r="V404" s="63"/>
    </row>
    <row r="405" spans="1:22" ht="18.75">
      <c r="A405" s="63"/>
      <c r="B405" s="63"/>
      <c r="C405" s="63"/>
      <c r="D405" s="63"/>
      <c r="E405" s="63"/>
      <c r="F405" s="63"/>
      <c r="G405" s="63"/>
      <c r="H405" s="63"/>
      <c r="I405" s="63"/>
      <c r="J405" s="63"/>
      <c r="K405" s="63"/>
      <c r="L405" s="63"/>
      <c r="M405" s="63"/>
      <c r="N405" s="63"/>
      <c r="O405" s="63"/>
      <c r="P405" s="63"/>
      <c r="Q405" s="63"/>
      <c r="R405" s="63"/>
      <c r="S405" s="63"/>
      <c r="T405" s="63"/>
      <c r="U405" s="63"/>
      <c r="V405" s="63"/>
    </row>
    <row r="406" spans="1:22" ht="18.75">
      <c r="A406" s="63"/>
      <c r="B406" s="63"/>
      <c r="C406" s="63"/>
      <c r="D406" s="63"/>
      <c r="E406" s="63"/>
      <c r="F406" s="63"/>
      <c r="G406" s="63"/>
      <c r="H406" s="63"/>
      <c r="I406" s="63"/>
      <c r="J406" s="63"/>
      <c r="K406" s="63"/>
      <c r="L406" s="63"/>
      <c r="M406" s="63"/>
      <c r="N406" s="63"/>
      <c r="O406" s="63"/>
      <c r="P406" s="63"/>
      <c r="Q406" s="63"/>
      <c r="R406" s="63"/>
      <c r="S406" s="63"/>
      <c r="T406" s="63"/>
      <c r="U406" s="63"/>
      <c r="V406" s="63"/>
    </row>
    <row r="407" spans="1:22" ht="18.75">
      <c r="A407" s="63"/>
      <c r="B407" s="63"/>
      <c r="C407" s="63"/>
      <c r="D407" s="63"/>
      <c r="E407" s="63"/>
      <c r="F407" s="63"/>
      <c r="G407" s="63"/>
      <c r="H407" s="63"/>
      <c r="I407" s="63"/>
      <c r="J407" s="63"/>
      <c r="K407" s="63"/>
      <c r="L407" s="63"/>
      <c r="M407" s="63"/>
      <c r="N407" s="63"/>
      <c r="O407" s="63"/>
      <c r="P407" s="63"/>
      <c r="Q407" s="63"/>
      <c r="R407" s="63"/>
      <c r="S407" s="63"/>
      <c r="T407" s="63"/>
      <c r="U407" s="63"/>
      <c r="V407" s="63"/>
    </row>
    <row r="408" spans="1:22" ht="18.75">
      <c r="A408" s="63"/>
      <c r="B408" s="63"/>
      <c r="C408" s="63"/>
      <c r="D408" s="63"/>
      <c r="E408" s="63"/>
      <c r="F408" s="63"/>
      <c r="G408" s="63"/>
      <c r="H408" s="63"/>
      <c r="I408" s="63"/>
      <c r="J408" s="63"/>
      <c r="K408" s="63"/>
      <c r="L408" s="63"/>
      <c r="M408" s="63"/>
      <c r="N408" s="63"/>
      <c r="O408" s="63"/>
      <c r="P408" s="63"/>
      <c r="Q408" s="63"/>
      <c r="R408" s="63"/>
      <c r="S408" s="63"/>
      <c r="T408" s="63"/>
      <c r="U408" s="63"/>
      <c r="V408" s="63"/>
    </row>
    <row r="409" spans="1:22" ht="18.75">
      <c r="A409" s="63"/>
      <c r="B409" s="63"/>
      <c r="C409" s="63"/>
      <c r="D409" s="63"/>
      <c r="E409" s="63"/>
      <c r="F409" s="63"/>
      <c r="G409" s="63"/>
      <c r="H409" s="63"/>
      <c r="I409" s="63"/>
      <c r="J409" s="63"/>
      <c r="K409" s="63"/>
      <c r="L409" s="63"/>
      <c r="M409" s="63"/>
      <c r="N409" s="63"/>
      <c r="O409" s="63"/>
      <c r="P409" s="63"/>
      <c r="Q409" s="63"/>
      <c r="R409" s="63"/>
      <c r="S409" s="63"/>
      <c r="T409" s="63"/>
      <c r="U409" s="63"/>
      <c r="V409" s="63"/>
    </row>
    <row r="410" spans="1:22" ht="18.75">
      <c r="A410" s="63"/>
      <c r="B410" s="63"/>
      <c r="C410" s="63"/>
      <c r="D410" s="63"/>
      <c r="E410" s="63"/>
      <c r="F410" s="63"/>
      <c r="G410" s="63"/>
      <c r="H410" s="63"/>
      <c r="I410" s="63"/>
      <c r="J410" s="63"/>
      <c r="K410" s="63"/>
      <c r="L410" s="63"/>
      <c r="M410" s="63"/>
      <c r="N410" s="63"/>
      <c r="O410" s="63"/>
      <c r="P410" s="63"/>
      <c r="Q410" s="63"/>
      <c r="R410" s="63"/>
      <c r="S410" s="63"/>
      <c r="T410" s="63"/>
      <c r="U410" s="63"/>
      <c r="V410" s="63"/>
    </row>
    <row r="411" spans="1:22" ht="18.75">
      <c r="A411" s="63"/>
      <c r="B411" s="63"/>
      <c r="C411" s="63"/>
      <c r="D411" s="63"/>
      <c r="E411" s="63"/>
      <c r="F411" s="63"/>
      <c r="G411" s="63"/>
      <c r="H411" s="63"/>
      <c r="I411" s="63"/>
      <c r="J411" s="63"/>
      <c r="K411" s="63"/>
      <c r="L411" s="63"/>
      <c r="M411" s="63"/>
      <c r="N411" s="63"/>
      <c r="O411" s="63"/>
      <c r="P411" s="63"/>
      <c r="Q411" s="63"/>
      <c r="R411" s="63"/>
      <c r="S411" s="63"/>
      <c r="T411" s="63"/>
      <c r="U411" s="63"/>
      <c r="V411" s="63"/>
    </row>
    <row r="412" spans="1:22" ht="18.75">
      <c r="A412" s="63"/>
      <c r="B412" s="63"/>
      <c r="C412" s="63"/>
      <c r="D412" s="63"/>
      <c r="E412" s="63"/>
      <c r="F412" s="63"/>
      <c r="G412" s="63"/>
      <c r="H412" s="63"/>
      <c r="I412" s="63"/>
      <c r="J412" s="63"/>
      <c r="K412" s="63"/>
      <c r="L412" s="63"/>
      <c r="M412" s="63"/>
      <c r="N412" s="63"/>
      <c r="O412" s="63"/>
      <c r="P412" s="63"/>
      <c r="Q412" s="63"/>
      <c r="R412" s="63"/>
      <c r="S412" s="63"/>
      <c r="T412" s="63"/>
      <c r="U412" s="63"/>
      <c r="V412" s="63"/>
    </row>
    <row r="413" spans="1:22" ht="18.75">
      <c r="A413" s="63"/>
      <c r="B413" s="63"/>
      <c r="C413" s="63"/>
      <c r="D413" s="63"/>
      <c r="E413" s="63"/>
      <c r="F413" s="63"/>
      <c r="G413" s="63"/>
      <c r="H413" s="63"/>
      <c r="I413" s="63"/>
      <c r="J413" s="63"/>
      <c r="K413" s="63"/>
      <c r="L413" s="63"/>
      <c r="M413" s="63"/>
      <c r="N413" s="63"/>
      <c r="O413" s="63"/>
      <c r="P413" s="63"/>
      <c r="Q413" s="63"/>
      <c r="R413" s="63"/>
      <c r="S413" s="63"/>
      <c r="T413" s="63"/>
      <c r="U413" s="63"/>
      <c r="V413" s="63"/>
    </row>
    <row r="414" spans="1:22" ht="18.75">
      <c r="A414" s="63"/>
      <c r="B414" s="63"/>
      <c r="C414" s="63"/>
      <c r="D414" s="63"/>
      <c r="E414" s="63"/>
      <c r="F414" s="63"/>
      <c r="G414" s="63"/>
      <c r="H414" s="63"/>
      <c r="I414" s="63"/>
      <c r="J414" s="63"/>
      <c r="K414" s="63"/>
      <c r="L414" s="63"/>
      <c r="M414" s="63"/>
      <c r="N414" s="63"/>
      <c r="O414" s="63"/>
      <c r="P414" s="63"/>
      <c r="Q414" s="63"/>
      <c r="R414" s="63"/>
      <c r="S414" s="63"/>
      <c r="T414" s="63"/>
      <c r="U414" s="63"/>
      <c r="V414" s="63"/>
    </row>
    <row r="415" spans="1:22" ht="18.75">
      <c r="A415" s="63"/>
      <c r="B415" s="63"/>
      <c r="C415" s="63"/>
      <c r="D415" s="63"/>
      <c r="E415" s="63"/>
      <c r="F415" s="63"/>
      <c r="G415" s="63"/>
      <c r="H415" s="63"/>
      <c r="I415" s="63"/>
      <c r="J415" s="63"/>
      <c r="K415" s="63"/>
      <c r="L415" s="63"/>
      <c r="M415" s="63"/>
      <c r="N415" s="63"/>
      <c r="O415" s="63"/>
      <c r="P415" s="63"/>
      <c r="Q415" s="63"/>
      <c r="R415" s="63"/>
      <c r="S415" s="63"/>
      <c r="T415" s="63"/>
      <c r="U415" s="63"/>
      <c r="V415" s="63"/>
    </row>
    <row r="416" spans="1:22" ht="18.75">
      <c r="A416" s="63"/>
      <c r="B416" s="63"/>
      <c r="C416" s="63"/>
      <c r="D416" s="63"/>
      <c r="E416" s="63"/>
      <c r="F416" s="63"/>
      <c r="G416" s="63"/>
      <c r="H416" s="63"/>
      <c r="I416" s="63"/>
      <c r="J416" s="63"/>
      <c r="K416" s="63"/>
      <c r="L416" s="63"/>
      <c r="M416" s="63"/>
      <c r="N416" s="63"/>
      <c r="O416" s="63"/>
      <c r="P416" s="63"/>
      <c r="Q416" s="63"/>
      <c r="R416" s="63"/>
      <c r="S416" s="63"/>
      <c r="T416" s="63"/>
      <c r="U416" s="63"/>
      <c r="V416" s="63"/>
    </row>
    <row r="417" spans="1:22" ht="18.75">
      <c r="A417" s="63"/>
      <c r="B417" s="63"/>
      <c r="C417" s="63"/>
      <c r="D417" s="63"/>
      <c r="E417" s="63"/>
      <c r="F417" s="63"/>
      <c r="G417" s="63"/>
      <c r="H417" s="63"/>
      <c r="I417" s="63"/>
      <c r="J417" s="63"/>
      <c r="K417" s="63"/>
      <c r="L417" s="63"/>
      <c r="M417" s="63"/>
      <c r="N417" s="63"/>
      <c r="O417" s="63"/>
      <c r="P417" s="63"/>
      <c r="Q417" s="63"/>
      <c r="R417" s="63"/>
      <c r="S417" s="63"/>
      <c r="T417" s="63"/>
      <c r="U417" s="63"/>
      <c r="V417" s="63"/>
    </row>
    <row r="418" spans="1:22" ht="18.75">
      <c r="A418" s="63"/>
      <c r="B418" s="63"/>
      <c r="C418" s="63"/>
      <c r="D418" s="63"/>
      <c r="E418" s="63"/>
      <c r="F418" s="63"/>
      <c r="G418" s="63"/>
      <c r="H418" s="63"/>
      <c r="I418" s="63"/>
      <c r="J418" s="63"/>
      <c r="K418" s="63"/>
      <c r="L418" s="63"/>
      <c r="M418" s="63"/>
      <c r="N418" s="63"/>
      <c r="O418" s="63"/>
      <c r="P418" s="63"/>
      <c r="Q418" s="63"/>
      <c r="R418" s="63"/>
      <c r="S418" s="63"/>
      <c r="T418" s="63"/>
      <c r="U418" s="63"/>
      <c r="V418" s="63"/>
    </row>
    <row r="419" spans="1:22" ht="18.75">
      <c r="A419" s="63"/>
      <c r="B419" s="63"/>
      <c r="C419" s="63"/>
      <c r="D419" s="63"/>
      <c r="E419" s="63"/>
      <c r="F419" s="63"/>
      <c r="G419" s="63"/>
      <c r="H419" s="63"/>
      <c r="I419" s="63"/>
      <c r="J419" s="63"/>
      <c r="K419" s="63"/>
      <c r="L419" s="63"/>
      <c r="M419" s="63"/>
      <c r="N419" s="63"/>
      <c r="O419" s="63"/>
      <c r="P419" s="63"/>
      <c r="Q419" s="63"/>
      <c r="R419" s="63"/>
      <c r="S419" s="63"/>
      <c r="T419" s="63"/>
      <c r="U419" s="63"/>
      <c r="V419" s="63"/>
    </row>
    <row r="420" spans="1:22" ht="18.75">
      <c r="A420" s="63"/>
      <c r="B420" s="63"/>
      <c r="C420" s="63"/>
      <c r="D420" s="63"/>
      <c r="E420" s="63"/>
      <c r="F420" s="63"/>
      <c r="G420" s="63"/>
      <c r="H420" s="63"/>
      <c r="I420" s="63"/>
      <c r="J420" s="63"/>
      <c r="K420" s="63"/>
      <c r="L420" s="63"/>
      <c r="M420" s="63"/>
      <c r="N420" s="63"/>
      <c r="O420" s="63"/>
      <c r="P420" s="63"/>
      <c r="Q420" s="63"/>
      <c r="R420" s="63"/>
      <c r="S420" s="63"/>
      <c r="T420" s="63"/>
      <c r="U420" s="63"/>
      <c r="V420" s="63"/>
    </row>
    <row r="421" spans="1:22" ht="18.75">
      <c r="A421" s="63"/>
      <c r="B421" s="63"/>
      <c r="C421" s="63"/>
      <c r="D421" s="63"/>
      <c r="E421" s="63"/>
      <c r="F421" s="63"/>
      <c r="G421" s="63"/>
      <c r="H421" s="63"/>
      <c r="I421" s="63"/>
      <c r="J421" s="63"/>
      <c r="K421" s="63"/>
      <c r="L421" s="63"/>
      <c r="M421" s="63"/>
      <c r="N421" s="63"/>
      <c r="O421" s="63"/>
      <c r="P421" s="63"/>
      <c r="Q421" s="63"/>
      <c r="R421" s="63"/>
      <c r="S421" s="63"/>
      <c r="T421" s="63"/>
      <c r="U421" s="63"/>
      <c r="V421" s="63"/>
    </row>
    <row r="422" spans="1:22" ht="18.75">
      <c r="A422" s="63"/>
      <c r="B422" s="63"/>
      <c r="C422" s="63"/>
      <c r="D422" s="63"/>
      <c r="E422" s="63"/>
      <c r="F422" s="63"/>
      <c r="G422" s="63"/>
      <c r="H422" s="63"/>
      <c r="I422" s="63"/>
      <c r="J422" s="63"/>
      <c r="K422" s="63"/>
      <c r="L422" s="63"/>
      <c r="M422" s="63"/>
      <c r="N422" s="63"/>
      <c r="O422" s="63"/>
      <c r="P422" s="63"/>
      <c r="Q422" s="63"/>
      <c r="R422" s="63"/>
      <c r="S422" s="63"/>
      <c r="T422" s="63"/>
      <c r="U422" s="63"/>
      <c r="V422" s="63"/>
    </row>
    <row r="423" spans="1:22" ht="18.75">
      <c r="A423" s="63"/>
      <c r="B423" s="63"/>
      <c r="C423" s="63"/>
      <c r="D423" s="63"/>
      <c r="E423" s="63"/>
      <c r="F423" s="63"/>
      <c r="G423" s="63"/>
      <c r="H423" s="63"/>
      <c r="I423" s="63"/>
      <c r="J423" s="63"/>
      <c r="K423" s="63"/>
      <c r="L423" s="63"/>
      <c r="M423" s="63"/>
      <c r="N423" s="63"/>
      <c r="O423" s="63"/>
      <c r="P423" s="63"/>
      <c r="Q423" s="63"/>
      <c r="R423" s="63"/>
      <c r="S423" s="63"/>
      <c r="T423" s="63"/>
      <c r="U423" s="63"/>
      <c r="V423" s="63"/>
    </row>
    <row r="424" spans="1:22" ht="18.75">
      <c r="A424" s="63"/>
      <c r="B424" s="63"/>
      <c r="C424" s="63"/>
      <c r="D424" s="63"/>
      <c r="E424" s="63"/>
      <c r="F424" s="63"/>
      <c r="G424" s="63"/>
      <c r="H424" s="63"/>
      <c r="I424" s="63"/>
      <c r="J424" s="63"/>
      <c r="K424" s="63"/>
      <c r="L424" s="63"/>
      <c r="M424" s="63"/>
      <c r="N424" s="63"/>
      <c r="O424" s="63"/>
      <c r="P424" s="63"/>
      <c r="Q424" s="63"/>
      <c r="R424" s="63"/>
      <c r="S424" s="63"/>
      <c r="T424" s="63"/>
      <c r="U424" s="63"/>
      <c r="V424" s="63"/>
    </row>
    <row r="425" spans="1:22" ht="18.75">
      <c r="A425" s="63"/>
      <c r="B425" s="63"/>
      <c r="C425" s="63"/>
      <c r="D425" s="63"/>
      <c r="E425" s="63"/>
      <c r="F425" s="63"/>
      <c r="G425" s="63"/>
      <c r="H425" s="63"/>
      <c r="I425" s="63"/>
      <c r="J425" s="63"/>
      <c r="K425" s="63"/>
      <c r="L425" s="63"/>
      <c r="M425" s="63"/>
      <c r="N425" s="63"/>
      <c r="O425" s="63"/>
      <c r="P425" s="63"/>
      <c r="Q425" s="63"/>
      <c r="R425" s="63"/>
      <c r="S425" s="63"/>
      <c r="T425" s="63"/>
      <c r="U425" s="63"/>
      <c r="V425" s="63"/>
    </row>
    <row r="426" spans="1:22" ht="18.75">
      <c r="A426" s="63"/>
      <c r="B426" s="63"/>
      <c r="C426" s="63"/>
      <c r="D426" s="63"/>
      <c r="E426" s="63"/>
      <c r="F426" s="63"/>
      <c r="G426" s="63"/>
      <c r="H426" s="63"/>
      <c r="I426" s="63"/>
      <c r="J426" s="63"/>
      <c r="K426" s="63"/>
      <c r="L426" s="63"/>
      <c r="M426" s="63"/>
      <c r="N426" s="63"/>
      <c r="O426" s="63"/>
      <c r="P426" s="63"/>
      <c r="Q426" s="63"/>
      <c r="R426" s="63"/>
      <c r="S426" s="63"/>
      <c r="T426" s="63"/>
      <c r="U426" s="63"/>
      <c r="V426" s="63"/>
    </row>
    <row r="427" spans="1:22" ht="18.75">
      <c r="A427" s="63"/>
      <c r="B427" s="63"/>
      <c r="C427" s="63"/>
      <c r="D427" s="63"/>
      <c r="E427" s="63"/>
      <c r="F427" s="63"/>
      <c r="G427" s="63"/>
      <c r="H427" s="63"/>
      <c r="I427" s="63"/>
      <c r="J427" s="63"/>
      <c r="K427" s="63"/>
      <c r="L427" s="63"/>
      <c r="M427" s="63"/>
      <c r="N427" s="63"/>
      <c r="O427" s="63"/>
      <c r="P427" s="63"/>
      <c r="Q427" s="63"/>
      <c r="R427" s="63"/>
      <c r="S427" s="63"/>
      <c r="T427" s="63"/>
      <c r="U427" s="63"/>
      <c r="V427" s="63"/>
    </row>
    <row r="428" spans="1:22" ht="18.75">
      <c r="A428" s="63"/>
      <c r="B428" s="63"/>
      <c r="C428" s="63"/>
      <c r="D428" s="63"/>
      <c r="E428" s="63"/>
      <c r="F428" s="63"/>
      <c r="G428" s="63"/>
      <c r="H428" s="63"/>
      <c r="I428" s="63"/>
      <c r="J428" s="63"/>
      <c r="K428" s="63"/>
      <c r="L428" s="63"/>
      <c r="M428" s="63"/>
      <c r="N428" s="63"/>
      <c r="O428" s="63"/>
      <c r="P428" s="63"/>
      <c r="Q428" s="63"/>
      <c r="R428" s="63"/>
      <c r="S428" s="63"/>
      <c r="T428" s="63"/>
      <c r="U428" s="63"/>
      <c r="V428" s="63"/>
    </row>
    <row r="429" spans="1:22" ht="18.75">
      <c r="A429" s="63"/>
      <c r="B429" s="63"/>
      <c r="C429" s="63"/>
      <c r="D429" s="63"/>
      <c r="E429" s="63"/>
      <c r="F429" s="63"/>
      <c r="G429" s="63"/>
      <c r="H429" s="63"/>
      <c r="I429" s="63"/>
      <c r="J429" s="63"/>
      <c r="K429" s="63"/>
      <c r="L429" s="63"/>
      <c r="M429" s="63"/>
      <c r="N429" s="63"/>
      <c r="O429" s="63"/>
      <c r="P429" s="63"/>
      <c r="Q429" s="63"/>
      <c r="R429" s="63"/>
      <c r="S429" s="63"/>
      <c r="T429" s="63"/>
      <c r="U429" s="63"/>
      <c r="V429" s="63"/>
    </row>
    <row r="430" spans="1:22" ht="18.75">
      <c r="A430" s="63"/>
      <c r="B430" s="63"/>
      <c r="C430" s="63"/>
      <c r="D430" s="63"/>
      <c r="E430" s="63"/>
      <c r="F430" s="63"/>
      <c r="G430" s="63"/>
      <c r="H430" s="63"/>
      <c r="I430" s="63"/>
      <c r="J430" s="63"/>
      <c r="K430" s="63"/>
      <c r="L430" s="63"/>
      <c r="M430" s="63"/>
      <c r="N430" s="63"/>
      <c r="O430" s="63"/>
      <c r="P430" s="63"/>
      <c r="Q430" s="63"/>
      <c r="R430" s="63"/>
      <c r="S430" s="63"/>
      <c r="T430" s="63"/>
      <c r="U430" s="63"/>
      <c r="V430" s="63"/>
    </row>
    <row r="431" spans="1:22" ht="18.75">
      <c r="A431" s="63"/>
      <c r="B431" s="63"/>
      <c r="C431" s="63"/>
      <c r="D431" s="63"/>
      <c r="E431" s="63"/>
      <c r="F431" s="63"/>
      <c r="G431" s="63"/>
      <c r="H431" s="63"/>
      <c r="I431" s="63"/>
      <c r="J431" s="63"/>
      <c r="K431" s="63"/>
      <c r="L431" s="63"/>
      <c r="M431" s="63"/>
      <c r="N431" s="63"/>
      <c r="O431" s="63"/>
      <c r="P431" s="63"/>
      <c r="Q431" s="63"/>
      <c r="R431" s="63"/>
      <c r="S431" s="63"/>
      <c r="T431" s="63"/>
      <c r="U431" s="63"/>
      <c r="V431" s="63"/>
    </row>
    <row r="432" spans="1:22" ht="18.75">
      <c r="A432" s="63"/>
      <c r="B432" s="63"/>
      <c r="C432" s="63"/>
      <c r="D432" s="63"/>
      <c r="E432" s="63"/>
      <c r="F432" s="63"/>
      <c r="G432" s="63"/>
      <c r="H432" s="63"/>
      <c r="I432" s="63"/>
      <c r="J432" s="63"/>
      <c r="K432" s="63"/>
      <c r="L432" s="63"/>
      <c r="M432" s="63"/>
      <c r="N432" s="63"/>
      <c r="O432" s="63"/>
      <c r="P432" s="63"/>
      <c r="Q432" s="63"/>
      <c r="R432" s="63"/>
      <c r="S432" s="63"/>
      <c r="T432" s="63"/>
      <c r="U432" s="63"/>
      <c r="V432" s="63"/>
    </row>
    <row r="433" spans="1:22" ht="18.75">
      <c r="A433" s="63"/>
      <c r="B433" s="63"/>
      <c r="C433" s="63"/>
      <c r="D433" s="63"/>
      <c r="E433" s="63"/>
      <c r="F433" s="63"/>
      <c r="G433" s="63"/>
      <c r="H433" s="63"/>
      <c r="I433" s="63"/>
      <c r="J433" s="63"/>
      <c r="K433" s="63"/>
      <c r="L433" s="63"/>
      <c r="M433" s="63"/>
      <c r="N433" s="63"/>
      <c r="O433" s="63"/>
      <c r="P433" s="63"/>
      <c r="Q433" s="63"/>
      <c r="R433" s="63"/>
      <c r="S433" s="63"/>
      <c r="T433" s="63"/>
      <c r="U433" s="63"/>
      <c r="V433" s="63"/>
    </row>
    <row r="434" spans="1:22" ht="18.75">
      <c r="A434" s="63"/>
      <c r="B434" s="63"/>
      <c r="C434" s="63"/>
      <c r="D434" s="63"/>
      <c r="E434" s="63"/>
      <c r="F434" s="63"/>
      <c r="G434" s="63"/>
      <c r="H434" s="63"/>
      <c r="I434" s="63"/>
      <c r="J434" s="63"/>
      <c r="K434" s="63"/>
      <c r="L434" s="63"/>
      <c r="M434" s="63"/>
      <c r="N434" s="63"/>
      <c r="O434" s="63"/>
      <c r="P434" s="63"/>
      <c r="Q434" s="63"/>
      <c r="R434" s="63"/>
      <c r="S434" s="63"/>
      <c r="T434" s="63"/>
      <c r="U434" s="63"/>
      <c r="V434" s="63"/>
    </row>
    <row r="435" spans="1:22" ht="18.75">
      <c r="A435" s="63"/>
      <c r="B435" s="63"/>
      <c r="C435" s="63"/>
      <c r="D435" s="63"/>
      <c r="E435" s="63"/>
      <c r="F435" s="63"/>
      <c r="G435" s="63"/>
      <c r="H435" s="63"/>
      <c r="I435" s="63"/>
      <c r="J435" s="63"/>
      <c r="K435" s="63"/>
      <c r="L435" s="63"/>
      <c r="M435" s="63"/>
      <c r="N435" s="63"/>
      <c r="O435" s="63"/>
      <c r="P435" s="63"/>
      <c r="Q435" s="63"/>
      <c r="R435" s="63"/>
      <c r="S435" s="63"/>
      <c r="T435" s="63"/>
      <c r="U435" s="63"/>
      <c r="V435" s="63"/>
    </row>
    <row r="436" spans="1:22" ht="18.75">
      <c r="A436" s="63"/>
      <c r="B436" s="63"/>
      <c r="C436" s="63"/>
      <c r="D436" s="63"/>
      <c r="E436" s="63"/>
      <c r="F436" s="63"/>
      <c r="G436" s="63"/>
      <c r="H436" s="63"/>
      <c r="I436" s="63"/>
      <c r="J436" s="63"/>
      <c r="K436" s="63"/>
      <c r="L436" s="63"/>
      <c r="M436" s="63"/>
      <c r="N436" s="63"/>
      <c r="O436" s="63"/>
      <c r="P436" s="63"/>
      <c r="Q436" s="63"/>
      <c r="R436" s="63"/>
      <c r="S436" s="63"/>
      <c r="T436" s="63"/>
      <c r="U436" s="63"/>
      <c r="V436" s="63"/>
    </row>
    <row r="437" spans="1:22" ht="18.75">
      <c r="A437" s="63"/>
      <c r="B437" s="63"/>
      <c r="C437" s="63"/>
      <c r="D437" s="63"/>
      <c r="E437" s="63"/>
      <c r="F437" s="63"/>
      <c r="G437" s="63"/>
      <c r="H437" s="63"/>
      <c r="I437" s="63"/>
      <c r="J437" s="63"/>
      <c r="K437" s="63"/>
      <c r="L437" s="63"/>
      <c r="M437" s="63"/>
      <c r="N437" s="63"/>
      <c r="O437" s="63"/>
      <c r="P437" s="63"/>
      <c r="Q437" s="63"/>
      <c r="R437" s="63"/>
      <c r="S437" s="63"/>
      <c r="T437" s="63"/>
      <c r="U437" s="63"/>
      <c r="V437" s="63"/>
    </row>
    <row r="438" spans="1:22" ht="18.75">
      <c r="A438" s="63"/>
      <c r="B438" s="63"/>
      <c r="C438" s="63"/>
      <c r="D438" s="63"/>
      <c r="E438" s="63"/>
      <c r="F438" s="63"/>
      <c r="G438" s="63"/>
      <c r="H438" s="63"/>
      <c r="I438" s="63"/>
      <c r="J438" s="63"/>
      <c r="K438" s="63"/>
      <c r="L438" s="63"/>
      <c r="M438" s="63"/>
      <c r="N438" s="63"/>
      <c r="O438" s="63"/>
      <c r="P438" s="63"/>
      <c r="Q438" s="63"/>
      <c r="R438" s="63"/>
      <c r="S438" s="63"/>
      <c r="T438" s="63"/>
      <c r="U438" s="63"/>
      <c r="V438" s="63"/>
    </row>
    <row r="439" spans="1:22" ht="18.75">
      <c r="A439" s="63"/>
      <c r="B439" s="63"/>
      <c r="C439" s="63"/>
      <c r="D439" s="63"/>
      <c r="E439" s="63"/>
      <c r="F439" s="63"/>
      <c r="G439" s="63"/>
      <c r="H439" s="63"/>
      <c r="I439" s="63"/>
      <c r="J439" s="63"/>
      <c r="K439" s="63"/>
      <c r="L439" s="63"/>
      <c r="M439" s="63"/>
      <c r="N439" s="63"/>
      <c r="O439" s="63"/>
      <c r="P439" s="63"/>
      <c r="Q439" s="63"/>
      <c r="R439" s="63"/>
      <c r="S439" s="63"/>
      <c r="T439" s="63"/>
      <c r="U439" s="63"/>
      <c r="V439" s="63"/>
    </row>
    <row r="440" spans="1:22" ht="18.75">
      <c r="A440" s="63"/>
      <c r="B440" s="63"/>
      <c r="C440" s="63"/>
      <c r="D440" s="63"/>
      <c r="E440" s="63"/>
      <c r="F440" s="63"/>
      <c r="G440" s="63"/>
      <c r="H440" s="63"/>
      <c r="I440" s="63"/>
      <c r="J440" s="63"/>
      <c r="K440" s="63"/>
      <c r="L440" s="63"/>
      <c r="M440" s="63"/>
      <c r="N440" s="63"/>
      <c r="O440" s="63"/>
      <c r="P440" s="63"/>
      <c r="Q440" s="63"/>
      <c r="R440" s="63"/>
      <c r="S440" s="63"/>
      <c r="T440" s="63"/>
      <c r="U440" s="63"/>
      <c r="V440" s="63"/>
    </row>
    <row r="441" spans="1:22" ht="18.75">
      <c r="A441" s="63"/>
      <c r="B441" s="63"/>
      <c r="C441" s="63"/>
      <c r="D441" s="63"/>
      <c r="E441" s="63"/>
      <c r="F441" s="63"/>
      <c r="G441" s="63"/>
      <c r="H441" s="63"/>
      <c r="I441" s="63"/>
      <c r="J441" s="63"/>
      <c r="K441" s="63"/>
      <c r="L441" s="63"/>
      <c r="M441" s="63"/>
      <c r="N441" s="63"/>
      <c r="O441" s="63"/>
      <c r="P441" s="63"/>
      <c r="Q441" s="63"/>
      <c r="R441" s="63"/>
      <c r="S441" s="63"/>
      <c r="T441" s="63"/>
      <c r="U441" s="63"/>
      <c r="V441" s="63"/>
    </row>
    <row r="442" spans="1:22" ht="18.75">
      <c r="A442" s="63"/>
      <c r="B442" s="63"/>
      <c r="C442" s="63"/>
      <c r="D442" s="63"/>
      <c r="E442" s="63"/>
      <c r="F442" s="63"/>
      <c r="G442" s="63"/>
      <c r="H442" s="63"/>
      <c r="I442" s="63"/>
      <c r="J442" s="63"/>
      <c r="K442" s="63"/>
      <c r="L442" s="63"/>
      <c r="M442" s="63"/>
      <c r="N442" s="63"/>
      <c r="O442" s="63"/>
      <c r="P442" s="63"/>
      <c r="Q442" s="63"/>
      <c r="R442" s="63"/>
      <c r="S442" s="63"/>
      <c r="T442" s="63"/>
      <c r="U442" s="63"/>
      <c r="V442" s="63"/>
    </row>
    <row r="443" spans="1:22" ht="18.75">
      <c r="A443" s="63"/>
      <c r="B443" s="63"/>
      <c r="C443" s="63"/>
      <c r="D443" s="63"/>
      <c r="E443" s="63"/>
      <c r="F443" s="63"/>
      <c r="G443" s="63"/>
      <c r="H443" s="63"/>
      <c r="I443" s="63"/>
      <c r="J443" s="63"/>
      <c r="K443" s="63"/>
      <c r="L443" s="63"/>
      <c r="M443" s="63"/>
      <c r="N443" s="63"/>
      <c r="O443" s="63"/>
      <c r="P443" s="63"/>
      <c r="Q443" s="63"/>
      <c r="R443" s="63"/>
      <c r="S443" s="63"/>
      <c r="T443" s="63"/>
      <c r="U443" s="63"/>
      <c r="V443" s="63"/>
    </row>
    <row r="444" spans="1:22" ht="18.75">
      <c r="A444" s="63"/>
      <c r="B444" s="63"/>
      <c r="C444" s="63"/>
      <c r="D444" s="63"/>
      <c r="E444" s="63"/>
      <c r="F444" s="63"/>
      <c r="G444" s="63"/>
      <c r="H444" s="63"/>
      <c r="I444" s="63"/>
      <c r="J444" s="63"/>
      <c r="K444" s="63"/>
      <c r="L444" s="63"/>
      <c r="M444" s="63"/>
      <c r="N444" s="63"/>
      <c r="O444" s="63"/>
      <c r="P444" s="63"/>
      <c r="Q444" s="63"/>
      <c r="R444" s="63"/>
      <c r="S444" s="63"/>
      <c r="T444" s="63"/>
      <c r="U444" s="63"/>
      <c r="V444" s="63"/>
    </row>
    <row r="445" spans="1:22" ht="18.75">
      <c r="A445" s="63"/>
      <c r="B445" s="63"/>
      <c r="C445" s="63"/>
      <c r="D445" s="63"/>
      <c r="E445" s="63"/>
      <c r="F445" s="63"/>
      <c r="G445" s="63"/>
      <c r="H445" s="63"/>
      <c r="I445" s="63"/>
      <c r="J445" s="63"/>
      <c r="K445" s="63"/>
      <c r="L445" s="63"/>
      <c r="M445" s="63"/>
      <c r="N445" s="63"/>
      <c r="O445" s="63"/>
      <c r="P445" s="63"/>
      <c r="Q445" s="63"/>
      <c r="R445" s="63"/>
      <c r="S445" s="63"/>
      <c r="T445" s="63"/>
      <c r="U445" s="63"/>
      <c r="V445" s="63"/>
    </row>
    <row r="446" spans="1:22" ht="18.75">
      <c r="A446" s="63"/>
      <c r="B446" s="63"/>
      <c r="C446" s="63"/>
      <c r="D446" s="63"/>
      <c r="E446" s="63"/>
      <c r="F446" s="63"/>
      <c r="G446" s="63"/>
      <c r="H446" s="63"/>
      <c r="I446" s="63"/>
      <c r="J446" s="63"/>
      <c r="K446" s="63"/>
      <c r="L446" s="63"/>
      <c r="M446" s="63"/>
      <c r="N446" s="63"/>
      <c r="O446" s="63"/>
      <c r="P446" s="63"/>
      <c r="Q446" s="63"/>
      <c r="R446" s="63"/>
      <c r="S446" s="63"/>
      <c r="T446" s="63"/>
      <c r="U446" s="63"/>
      <c r="V446" s="63"/>
    </row>
    <row r="447" spans="1:22" ht="18.75">
      <c r="A447" s="63"/>
      <c r="B447" s="63"/>
      <c r="C447" s="63"/>
      <c r="D447" s="63"/>
      <c r="E447" s="63"/>
      <c r="F447" s="63"/>
      <c r="G447" s="63"/>
      <c r="H447" s="63"/>
      <c r="I447" s="63"/>
      <c r="J447" s="63"/>
      <c r="K447" s="63"/>
      <c r="L447" s="63"/>
      <c r="M447" s="63"/>
      <c r="N447" s="63"/>
      <c r="O447" s="63"/>
      <c r="P447" s="63"/>
      <c r="Q447" s="63"/>
      <c r="R447" s="63"/>
      <c r="S447" s="63"/>
      <c r="T447" s="63"/>
      <c r="U447" s="63"/>
      <c r="V447" s="63"/>
    </row>
    <row r="448" spans="1:22" ht="18.75">
      <c r="A448" s="63"/>
      <c r="B448" s="63"/>
      <c r="C448" s="63"/>
      <c r="D448" s="63"/>
      <c r="E448" s="63"/>
      <c r="F448" s="63"/>
      <c r="G448" s="63"/>
      <c r="H448" s="63"/>
      <c r="I448" s="63"/>
      <c r="J448" s="63"/>
      <c r="K448" s="63"/>
      <c r="L448" s="63"/>
      <c r="M448" s="63"/>
      <c r="N448" s="63"/>
      <c r="O448" s="63"/>
      <c r="P448" s="63"/>
      <c r="Q448" s="63"/>
      <c r="R448" s="63"/>
      <c r="S448" s="63"/>
      <c r="T448" s="63"/>
      <c r="U448" s="63"/>
      <c r="V448" s="63"/>
    </row>
    <row r="449" spans="1:22" ht="18.75">
      <c r="A449" s="63"/>
      <c r="B449" s="63"/>
      <c r="C449" s="63"/>
      <c r="D449" s="63"/>
      <c r="E449" s="63"/>
      <c r="F449" s="63"/>
      <c r="G449" s="63"/>
      <c r="H449" s="63"/>
      <c r="I449" s="63"/>
      <c r="J449" s="63"/>
      <c r="K449" s="63"/>
      <c r="L449" s="63"/>
      <c r="M449" s="63"/>
      <c r="N449" s="63"/>
      <c r="O449" s="63"/>
      <c r="P449" s="63"/>
      <c r="Q449" s="63"/>
      <c r="R449" s="63"/>
      <c r="S449" s="63"/>
      <c r="T449" s="63"/>
      <c r="U449" s="63"/>
      <c r="V449" s="63"/>
    </row>
    <row r="450" spans="1:22" ht="18.75">
      <c r="A450" s="63"/>
      <c r="B450" s="63"/>
      <c r="C450" s="63"/>
      <c r="D450" s="63"/>
      <c r="E450" s="63"/>
      <c r="F450" s="63"/>
      <c r="G450" s="63"/>
      <c r="H450" s="63"/>
      <c r="I450" s="63"/>
      <c r="J450" s="63"/>
      <c r="K450" s="63"/>
      <c r="L450" s="63"/>
      <c r="M450" s="63"/>
      <c r="N450" s="63"/>
      <c r="O450" s="63"/>
      <c r="P450" s="63"/>
      <c r="Q450" s="63"/>
      <c r="R450" s="63"/>
      <c r="S450" s="63"/>
      <c r="T450" s="63"/>
      <c r="U450" s="63"/>
      <c r="V450" s="63"/>
    </row>
    <row r="451" spans="1:22" ht="18.75">
      <c r="A451" s="63"/>
      <c r="B451" s="63"/>
      <c r="C451" s="63"/>
      <c r="D451" s="63"/>
      <c r="E451" s="63"/>
      <c r="F451" s="63"/>
      <c r="G451" s="63"/>
      <c r="H451" s="63"/>
      <c r="I451" s="63"/>
      <c r="J451" s="63"/>
      <c r="K451" s="63"/>
      <c r="L451" s="63"/>
      <c r="M451" s="63"/>
      <c r="N451" s="63"/>
      <c r="O451" s="63"/>
      <c r="P451" s="63"/>
      <c r="Q451" s="63"/>
      <c r="R451" s="63"/>
      <c r="S451" s="63"/>
      <c r="T451" s="63"/>
      <c r="U451" s="63"/>
      <c r="V451" s="63"/>
    </row>
    <row r="452" spans="1:22" ht="18.75">
      <c r="A452" s="63"/>
      <c r="B452" s="63"/>
      <c r="C452" s="63"/>
      <c r="D452" s="63"/>
      <c r="E452" s="63"/>
      <c r="F452" s="63"/>
      <c r="G452" s="63"/>
      <c r="H452" s="63"/>
      <c r="I452" s="63"/>
      <c r="J452" s="63"/>
      <c r="K452" s="63"/>
      <c r="L452" s="63"/>
      <c r="M452" s="63"/>
      <c r="N452" s="63"/>
      <c r="O452" s="63"/>
      <c r="P452" s="63"/>
      <c r="Q452" s="63"/>
      <c r="R452" s="63"/>
      <c r="S452" s="63"/>
      <c r="T452" s="63"/>
      <c r="U452" s="63"/>
      <c r="V452" s="63"/>
    </row>
    <row r="453" spans="1:22" ht="18.75">
      <c r="A453" s="63"/>
      <c r="B453" s="63"/>
      <c r="C453" s="63"/>
      <c r="D453" s="63"/>
      <c r="E453" s="63"/>
      <c r="F453" s="63"/>
      <c r="G453" s="63"/>
      <c r="H453" s="63"/>
      <c r="I453" s="63"/>
      <c r="J453" s="63"/>
      <c r="K453" s="63"/>
      <c r="L453" s="63"/>
      <c r="M453" s="63"/>
      <c r="N453" s="63"/>
      <c r="O453" s="63"/>
      <c r="P453" s="63"/>
      <c r="Q453" s="63"/>
      <c r="R453" s="63"/>
      <c r="S453" s="63"/>
      <c r="T453" s="63"/>
      <c r="U453" s="63"/>
      <c r="V453" s="63"/>
    </row>
    <row r="454" spans="1:22" ht="18.75">
      <c r="A454" s="63"/>
      <c r="B454" s="63"/>
      <c r="C454" s="63"/>
      <c r="D454" s="63"/>
      <c r="E454" s="63"/>
      <c r="F454" s="63"/>
      <c r="G454" s="63"/>
      <c r="H454" s="63"/>
      <c r="I454" s="63"/>
      <c r="J454" s="63"/>
      <c r="K454" s="63"/>
      <c r="L454" s="63"/>
      <c r="M454" s="63"/>
      <c r="N454" s="63"/>
      <c r="O454" s="63"/>
      <c r="P454" s="63"/>
      <c r="Q454" s="63"/>
      <c r="R454" s="63"/>
      <c r="S454" s="63"/>
      <c r="T454" s="63"/>
      <c r="U454" s="63"/>
      <c r="V454" s="63"/>
    </row>
    <row r="455" spans="1:22" ht="18.75">
      <c r="A455" s="63"/>
      <c r="B455" s="63"/>
      <c r="C455" s="63"/>
      <c r="D455" s="63"/>
      <c r="E455" s="63"/>
      <c r="F455" s="63"/>
      <c r="G455" s="63"/>
      <c r="H455" s="63"/>
      <c r="I455" s="63"/>
      <c r="J455" s="63"/>
      <c r="K455" s="63"/>
      <c r="L455" s="63"/>
      <c r="M455" s="63"/>
      <c r="N455" s="63"/>
      <c r="O455" s="63"/>
      <c r="P455" s="63"/>
      <c r="Q455" s="63"/>
      <c r="R455" s="63"/>
      <c r="S455" s="63"/>
      <c r="T455" s="63"/>
      <c r="U455" s="63"/>
      <c r="V455" s="63"/>
    </row>
    <row r="456" spans="1:22" ht="18.75">
      <c r="A456" s="63"/>
      <c r="B456" s="63"/>
      <c r="C456" s="63"/>
      <c r="D456" s="63"/>
      <c r="E456" s="63"/>
      <c r="F456" s="63"/>
      <c r="G456" s="63"/>
      <c r="H456" s="63"/>
      <c r="I456" s="63"/>
      <c r="J456" s="63"/>
      <c r="K456" s="63"/>
      <c r="L456" s="63"/>
      <c r="M456" s="63"/>
      <c r="N456" s="63"/>
      <c r="O456" s="63"/>
      <c r="P456" s="63"/>
      <c r="Q456" s="63"/>
      <c r="R456" s="63"/>
      <c r="S456" s="63"/>
      <c r="T456" s="63"/>
      <c r="U456" s="63"/>
      <c r="V456" s="63"/>
    </row>
    <row r="457" spans="1:22" ht="18.75">
      <c r="A457" s="63"/>
      <c r="B457" s="63"/>
      <c r="C457" s="63"/>
      <c r="D457" s="63"/>
      <c r="E457" s="63"/>
      <c r="F457" s="63"/>
      <c r="G457" s="63"/>
      <c r="H457" s="63"/>
      <c r="I457" s="63"/>
      <c r="J457" s="63"/>
      <c r="K457" s="63"/>
      <c r="L457" s="63"/>
      <c r="M457" s="63"/>
      <c r="N457" s="63"/>
      <c r="O457" s="63"/>
      <c r="P457" s="63"/>
      <c r="Q457" s="63"/>
      <c r="R457" s="63"/>
      <c r="S457" s="63"/>
      <c r="T457" s="63"/>
      <c r="U457" s="63"/>
      <c r="V457" s="63"/>
    </row>
    <row r="458" spans="1:22" ht="18.75">
      <c r="A458" s="63"/>
      <c r="B458" s="63"/>
      <c r="C458" s="63"/>
      <c r="D458" s="63"/>
      <c r="E458" s="63"/>
      <c r="F458" s="63"/>
      <c r="G458" s="63"/>
      <c r="H458" s="63"/>
      <c r="I458" s="63"/>
      <c r="J458" s="63"/>
      <c r="K458" s="63"/>
      <c r="L458" s="63"/>
      <c r="M458" s="63"/>
      <c r="N458" s="63"/>
      <c r="O458" s="63"/>
      <c r="P458" s="63"/>
      <c r="Q458" s="63"/>
      <c r="R458" s="63"/>
      <c r="S458" s="63"/>
      <c r="T458" s="63"/>
      <c r="U458" s="63"/>
      <c r="V458" s="63"/>
    </row>
    <row r="459" spans="1:22" ht="18.75">
      <c r="A459" s="63"/>
      <c r="B459" s="63"/>
      <c r="C459" s="63"/>
      <c r="D459" s="63"/>
      <c r="E459" s="63"/>
      <c r="F459" s="63"/>
      <c r="G459" s="63"/>
      <c r="H459" s="63"/>
      <c r="I459" s="63"/>
      <c r="J459" s="63"/>
      <c r="K459" s="63"/>
      <c r="L459" s="63"/>
      <c r="M459" s="63"/>
      <c r="N459" s="63"/>
      <c r="O459" s="63"/>
      <c r="P459" s="63"/>
      <c r="Q459" s="63"/>
      <c r="R459" s="63"/>
      <c r="S459" s="63"/>
      <c r="T459" s="63"/>
      <c r="U459" s="63"/>
      <c r="V459" s="63"/>
    </row>
    <row r="460" spans="1:22" ht="18.75">
      <c r="A460" s="63"/>
      <c r="B460" s="63"/>
      <c r="C460" s="63"/>
      <c r="D460" s="63"/>
      <c r="E460" s="63"/>
      <c r="F460" s="63"/>
      <c r="G460" s="63"/>
      <c r="H460" s="63"/>
      <c r="I460" s="63"/>
      <c r="J460" s="63"/>
      <c r="K460" s="63"/>
      <c r="L460" s="63"/>
      <c r="M460" s="63"/>
      <c r="N460" s="63"/>
      <c r="O460" s="63"/>
      <c r="P460" s="63"/>
      <c r="Q460" s="63"/>
      <c r="R460" s="63"/>
      <c r="S460" s="63"/>
      <c r="T460" s="63"/>
      <c r="U460" s="63"/>
      <c r="V460" s="63"/>
    </row>
    <row r="461" spans="1:22" ht="18.75">
      <c r="A461" s="63"/>
      <c r="B461" s="63"/>
      <c r="C461" s="63"/>
      <c r="D461" s="63"/>
      <c r="E461" s="63"/>
      <c r="F461" s="63"/>
      <c r="G461" s="63"/>
      <c r="H461" s="63"/>
      <c r="I461" s="63"/>
      <c r="J461" s="63"/>
      <c r="K461" s="63"/>
      <c r="L461" s="63"/>
      <c r="M461" s="63"/>
      <c r="N461" s="63"/>
      <c r="O461" s="63"/>
      <c r="P461" s="63"/>
      <c r="Q461" s="63"/>
      <c r="R461" s="63"/>
      <c r="S461" s="63"/>
      <c r="T461" s="63"/>
      <c r="U461" s="63"/>
      <c r="V461" s="63"/>
    </row>
    <row r="462" spans="1:22" ht="18.75">
      <c r="A462" s="63"/>
      <c r="B462" s="63"/>
      <c r="C462" s="63"/>
      <c r="D462" s="63"/>
      <c r="E462" s="63"/>
      <c r="F462" s="63"/>
      <c r="G462" s="63"/>
      <c r="H462" s="63"/>
      <c r="I462" s="63"/>
      <c r="J462" s="63"/>
      <c r="K462" s="63"/>
      <c r="L462" s="63"/>
      <c r="M462" s="63"/>
      <c r="N462" s="63"/>
      <c r="O462" s="63"/>
      <c r="P462" s="63"/>
      <c r="Q462" s="63"/>
      <c r="R462" s="63"/>
      <c r="S462" s="63"/>
      <c r="T462" s="63"/>
      <c r="U462" s="63"/>
      <c r="V462" s="63"/>
    </row>
    <row r="463" spans="1:22" ht="18.75">
      <c r="A463" s="63"/>
      <c r="B463" s="63"/>
      <c r="C463" s="63"/>
      <c r="D463" s="63"/>
      <c r="E463" s="63"/>
      <c r="F463" s="63"/>
      <c r="G463" s="63"/>
      <c r="H463" s="63"/>
      <c r="I463" s="63"/>
      <c r="J463" s="63"/>
      <c r="K463" s="63"/>
      <c r="L463" s="63"/>
      <c r="M463" s="63"/>
      <c r="N463" s="63"/>
      <c r="O463" s="63"/>
      <c r="P463" s="63"/>
      <c r="Q463" s="63"/>
      <c r="R463" s="63"/>
      <c r="S463" s="63"/>
      <c r="T463" s="63"/>
      <c r="U463" s="63"/>
      <c r="V463" s="63"/>
    </row>
    <row r="464" spans="1:22" ht="18.75">
      <c r="A464" s="63"/>
      <c r="B464" s="63"/>
      <c r="C464" s="63"/>
      <c r="D464" s="63"/>
      <c r="E464" s="63"/>
      <c r="F464" s="63"/>
      <c r="G464" s="63"/>
      <c r="H464" s="63"/>
      <c r="I464" s="63"/>
      <c r="J464" s="63"/>
      <c r="K464" s="63"/>
      <c r="L464" s="63"/>
      <c r="M464" s="63"/>
      <c r="N464" s="63"/>
      <c r="O464" s="63"/>
      <c r="P464" s="63"/>
      <c r="Q464" s="63"/>
      <c r="R464" s="63"/>
      <c r="S464" s="63"/>
      <c r="T464" s="63"/>
      <c r="U464" s="63"/>
      <c r="V464" s="63"/>
    </row>
    <row r="465" spans="1:22" ht="18.75">
      <c r="A465" s="63"/>
      <c r="B465" s="63"/>
      <c r="C465" s="63"/>
      <c r="D465" s="63"/>
      <c r="E465" s="63"/>
      <c r="F465" s="63"/>
      <c r="G465" s="63"/>
      <c r="H465" s="63"/>
      <c r="I465" s="63"/>
      <c r="J465" s="63"/>
      <c r="K465" s="63"/>
      <c r="L465" s="63"/>
      <c r="M465" s="63"/>
      <c r="N465" s="63"/>
      <c r="O465" s="63"/>
      <c r="P465" s="63"/>
      <c r="Q465" s="63"/>
      <c r="R465" s="63"/>
      <c r="S465" s="63"/>
      <c r="T465" s="63"/>
      <c r="U465" s="63"/>
      <c r="V465" s="63"/>
    </row>
    <row r="466" spans="1:22" ht="18.75">
      <c r="A466" s="63"/>
      <c r="B466" s="63"/>
      <c r="C466" s="63"/>
      <c r="D466" s="63"/>
      <c r="E466" s="63"/>
      <c r="F466" s="63"/>
      <c r="G466" s="63"/>
      <c r="H466" s="63"/>
      <c r="I466" s="63"/>
      <c r="J466" s="63"/>
      <c r="K466" s="63"/>
      <c r="L466" s="63"/>
      <c r="M466" s="63"/>
      <c r="N466" s="63"/>
      <c r="O466" s="63"/>
      <c r="P466" s="63"/>
      <c r="Q466" s="63"/>
      <c r="R466" s="63"/>
      <c r="S466" s="63"/>
      <c r="T466" s="63"/>
      <c r="U466" s="63"/>
      <c r="V466" s="63"/>
    </row>
    <row r="467" spans="1:22" ht="18.75">
      <c r="A467" s="63"/>
      <c r="B467" s="63"/>
      <c r="C467" s="63"/>
      <c r="D467" s="63"/>
      <c r="E467" s="63"/>
      <c r="F467" s="63"/>
      <c r="G467" s="63"/>
      <c r="H467" s="63"/>
      <c r="I467" s="63"/>
      <c r="J467" s="63"/>
      <c r="K467" s="63"/>
      <c r="L467" s="63"/>
      <c r="M467" s="63"/>
      <c r="N467" s="63"/>
      <c r="O467" s="63"/>
      <c r="P467" s="63"/>
      <c r="Q467" s="63"/>
      <c r="R467" s="63"/>
      <c r="S467" s="63"/>
      <c r="T467" s="63"/>
      <c r="U467" s="63"/>
      <c r="V467" s="63"/>
    </row>
    <row r="468" spans="1:22" ht="18.75">
      <c r="A468" s="63"/>
      <c r="B468" s="63"/>
      <c r="C468" s="63"/>
      <c r="D468" s="63"/>
      <c r="E468" s="63"/>
      <c r="F468" s="63"/>
      <c r="G468" s="63"/>
      <c r="H468" s="63"/>
      <c r="I468" s="63"/>
      <c r="J468" s="63"/>
      <c r="K468" s="63"/>
      <c r="L468" s="63"/>
      <c r="M468" s="63"/>
      <c r="N468" s="63"/>
      <c r="O468" s="63"/>
      <c r="P468" s="63"/>
      <c r="Q468" s="63"/>
      <c r="R468" s="63"/>
      <c r="S468" s="63"/>
      <c r="T468" s="63"/>
      <c r="U468" s="63"/>
      <c r="V468" s="63"/>
    </row>
    <row r="469" spans="1:22" ht="18.75">
      <c r="A469" s="63"/>
      <c r="B469" s="63"/>
      <c r="C469" s="63"/>
      <c r="D469" s="63"/>
      <c r="E469" s="63"/>
      <c r="F469" s="63"/>
      <c r="G469" s="63"/>
      <c r="H469" s="63"/>
      <c r="I469" s="63"/>
      <c r="J469" s="63"/>
      <c r="K469" s="63"/>
      <c r="L469" s="63"/>
      <c r="M469" s="63"/>
      <c r="N469" s="63"/>
      <c r="O469" s="63"/>
      <c r="P469" s="63"/>
      <c r="Q469" s="63"/>
      <c r="R469" s="63"/>
      <c r="S469" s="63"/>
      <c r="T469" s="63"/>
      <c r="U469" s="63"/>
      <c r="V469" s="63"/>
    </row>
    <row r="470" spans="1:22" ht="18.75">
      <c r="A470" s="63"/>
      <c r="B470" s="63"/>
      <c r="C470" s="63"/>
      <c r="D470" s="63"/>
      <c r="E470" s="63"/>
      <c r="F470" s="63"/>
      <c r="G470" s="63"/>
      <c r="H470" s="63"/>
      <c r="I470" s="63"/>
      <c r="J470" s="63"/>
      <c r="K470" s="63"/>
      <c r="L470" s="63"/>
      <c r="M470" s="63"/>
      <c r="N470" s="63"/>
      <c r="O470" s="63"/>
      <c r="P470" s="63"/>
      <c r="Q470" s="63"/>
      <c r="R470" s="63"/>
      <c r="S470" s="63"/>
      <c r="T470" s="63"/>
      <c r="U470" s="63"/>
      <c r="V470" s="63"/>
    </row>
    <row r="471" spans="1:22" ht="18.75">
      <c r="A471" s="63"/>
      <c r="B471" s="63"/>
      <c r="C471" s="63"/>
      <c r="D471" s="63"/>
      <c r="E471" s="63"/>
      <c r="F471" s="63"/>
      <c r="G471" s="63"/>
      <c r="H471" s="63"/>
      <c r="I471" s="63"/>
      <c r="J471" s="63"/>
      <c r="K471" s="63"/>
      <c r="L471" s="63"/>
      <c r="M471" s="63"/>
      <c r="N471" s="63"/>
      <c r="O471" s="63"/>
      <c r="P471" s="63"/>
      <c r="Q471" s="63"/>
      <c r="R471" s="63"/>
      <c r="S471" s="63"/>
      <c r="T471" s="63"/>
      <c r="U471" s="63"/>
      <c r="V471" s="63"/>
    </row>
    <row r="472" spans="1:22" ht="18.75">
      <c r="A472" s="63"/>
      <c r="B472" s="63"/>
      <c r="C472" s="63"/>
      <c r="D472" s="63"/>
      <c r="E472" s="63"/>
      <c r="F472" s="63"/>
      <c r="G472" s="63"/>
      <c r="H472" s="63"/>
      <c r="I472" s="63"/>
      <c r="J472" s="63"/>
      <c r="K472" s="63"/>
      <c r="L472" s="63"/>
      <c r="M472" s="63"/>
      <c r="N472" s="63"/>
      <c r="O472" s="63"/>
      <c r="P472" s="63"/>
      <c r="Q472" s="63"/>
      <c r="R472" s="63"/>
      <c r="S472" s="63"/>
      <c r="T472" s="63"/>
      <c r="U472" s="63"/>
      <c r="V472" s="63"/>
    </row>
    <row r="473" spans="1:22" ht="18.75">
      <c r="A473" s="63"/>
      <c r="B473" s="63"/>
      <c r="C473" s="63"/>
      <c r="D473" s="63"/>
      <c r="E473" s="63"/>
      <c r="F473" s="63"/>
      <c r="G473" s="63"/>
      <c r="H473" s="63"/>
      <c r="I473" s="63"/>
      <c r="J473" s="63"/>
      <c r="K473" s="63"/>
      <c r="L473" s="63"/>
      <c r="M473" s="63"/>
      <c r="N473" s="63"/>
      <c r="O473" s="63"/>
      <c r="P473" s="63"/>
      <c r="Q473" s="63"/>
      <c r="R473" s="63"/>
      <c r="S473" s="63"/>
      <c r="T473" s="63"/>
      <c r="U473" s="63"/>
      <c r="V473" s="63"/>
    </row>
    <row r="474" spans="1:22" ht="18.75">
      <c r="A474" s="63"/>
      <c r="B474" s="63"/>
      <c r="C474" s="63"/>
      <c r="D474" s="63"/>
      <c r="E474" s="63"/>
      <c r="F474" s="63"/>
      <c r="G474" s="63"/>
      <c r="H474" s="63"/>
      <c r="I474" s="63"/>
      <c r="J474" s="63"/>
      <c r="K474" s="63"/>
      <c r="L474" s="63"/>
      <c r="M474" s="63"/>
      <c r="N474" s="63"/>
      <c r="O474" s="63"/>
      <c r="P474" s="63"/>
      <c r="Q474" s="63"/>
      <c r="R474" s="63"/>
      <c r="S474" s="63"/>
      <c r="T474" s="63"/>
      <c r="U474" s="63"/>
      <c r="V474" s="63"/>
    </row>
    <row r="475" spans="1:22" ht="18.75">
      <c r="A475" s="63"/>
      <c r="B475" s="63"/>
      <c r="C475" s="63"/>
      <c r="D475" s="63"/>
      <c r="E475" s="63"/>
      <c r="F475" s="63"/>
      <c r="G475" s="63"/>
      <c r="H475" s="63"/>
      <c r="I475" s="63"/>
      <c r="J475" s="63"/>
      <c r="K475" s="63"/>
      <c r="L475" s="63"/>
      <c r="M475" s="63"/>
      <c r="N475" s="63"/>
      <c r="O475" s="63"/>
      <c r="P475" s="63"/>
      <c r="Q475" s="63"/>
      <c r="R475" s="63"/>
      <c r="S475" s="63"/>
      <c r="T475" s="63"/>
      <c r="U475" s="63"/>
      <c r="V475" s="63"/>
    </row>
    <row r="476" spans="1:22" ht="18.75">
      <c r="A476" s="63"/>
      <c r="B476" s="63"/>
      <c r="C476" s="63"/>
      <c r="D476" s="63"/>
      <c r="E476" s="63"/>
      <c r="F476" s="63"/>
      <c r="G476" s="63"/>
      <c r="H476" s="63"/>
      <c r="I476" s="63"/>
      <c r="J476" s="63"/>
      <c r="K476" s="63"/>
      <c r="L476" s="63"/>
      <c r="M476" s="63"/>
      <c r="N476" s="63"/>
      <c r="O476" s="63"/>
      <c r="P476" s="63"/>
      <c r="Q476" s="63"/>
      <c r="R476" s="63"/>
      <c r="S476" s="63"/>
      <c r="T476" s="63"/>
      <c r="U476" s="63"/>
      <c r="V476" s="63"/>
    </row>
    <row r="477" spans="1:22" ht="18.75">
      <c r="A477" s="63"/>
      <c r="B477" s="63"/>
      <c r="C477" s="63"/>
      <c r="D477" s="63"/>
      <c r="E477" s="63"/>
      <c r="F477" s="63"/>
      <c r="G477" s="63"/>
      <c r="H477" s="63"/>
      <c r="I477" s="63"/>
      <c r="J477" s="63"/>
      <c r="K477" s="63"/>
      <c r="L477" s="63"/>
      <c r="M477" s="63"/>
      <c r="N477" s="63"/>
      <c r="O477" s="63"/>
      <c r="P477" s="63"/>
      <c r="Q477" s="63"/>
      <c r="R477" s="63"/>
      <c r="S477" s="63"/>
      <c r="T477" s="63"/>
      <c r="U477" s="63"/>
      <c r="V477" s="63"/>
    </row>
    <row r="478" spans="1:22" ht="18.75">
      <c r="A478" s="63"/>
      <c r="B478" s="63"/>
      <c r="C478" s="63"/>
      <c r="D478" s="63"/>
      <c r="E478" s="63"/>
      <c r="F478" s="63"/>
      <c r="G478" s="63"/>
      <c r="H478" s="63"/>
      <c r="I478" s="63"/>
      <c r="J478" s="63"/>
      <c r="K478" s="63"/>
      <c r="L478" s="63"/>
      <c r="M478" s="63"/>
      <c r="N478" s="63"/>
      <c r="O478" s="63"/>
      <c r="P478" s="63"/>
      <c r="Q478" s="63"/>
      <c r="R478" s="63"/>
      <c r="S478" s="63"/>
      <c r="T478" s="63"/>
      <c r="U478" s="63"/>
      <c r="V478" s="63"/>
    </row>
    <row r="479" spans="1:22" ht="18.75">
      <c r="A479" s="63"/>
      <c r="B479" s="63"/>
      <c r="C479" s="63"/>
      <c r="D479" s="63"/>
      <c r="E479" s="63"/>
      <c r="F479" s="63"/>
      <c r="G479" s="63"/>
      <c r="H479" s="63"/>
      <c r="I479" s="63"/>
      <c r="J479" s="63"/>
      <c r="K479" s="63"/>
      <c r="L479" s="63"/>
      <c r="M479" s="63"/>
      <c r="N479" s="63"/>
      <c r="O479" s="63"/>
      <c r="P479" s="63"/>
      <c r="Q479" s="63"/>
      <c r="R479" s="63"/>
      <c r="S479" s="63"/>
      <c r="T479" s="63"/>
      <c r="U479" s="63"/>
      <c r="V479" s="63"/>
    </row>
    <row r="480" spans="1:22" ht="18.75">
      <c r="A480" s="63"/>
      <c r="B480" s="63"/>
      <c r="C480" s="63"/>
      <c r="D480" s="63"/>
      <c r="E480" s="63"/>
      <c r="F480" s="63"/>
      <c r="G480" s="63"/>
      <c r="H480" s="63"/>
      <c r="I480" s="63"/>
      <c r="J480" s="63"/>
      <c r="K480" s="63"/>
      <c r="L480" s="63"/>
      <c r="M480" s="63"/>
      <c r="N480" s="63"/>
      <c r="O480" s="63"/>
      <c r="P480" s="63"/>
      <c r="Q480" s="63"/>
      <c r="R480" s="63"/>
      <c r="S480" s="63"/>
      <c r="T480" s="63"/>
      <c r="U480" s="63"/>
      <c r="V480" s="63"/>
    </row>
    <row r="481" spans="1:22" ht="18.75">
      <c r="A481" s="63"/>
      <c r="B481" s="63"/>
      <c r="C481" s="63"/>
      <c r="D481" s="63"/>
      <c r="E481" s="63"/>
      <c r="F481" s="63"/>
      <c r="G481" s="63"/>
      <c r="H481" s="63"/>
      <c r="I481" s="63"/>
      <c r="J481" s="63"/>
      <c r="K481" s="63"/>
      <c r="L481" s="63"/>
      <c r="M481" s="63"/>
      <c r="N481" s="63"/>
      <c r="O481" s="63"/>
      <c r="P481" s="63"/>
      <c r="Q481" s="63"/>
      <c r="R481" s="63"/>
      <c r="S481" s="63"/>
      <c r="T481" s="63"/>
      <c r="U481" s="63"/>
      <c r="V481" s="63"/>
    </row>
    <row r="482" spans="1:22" ht="18.75">
      <c r="A482" s="63"/>
      <c r="B482" s="63"/>
      <c r="C482" s="63"/>
      <c r="D482" s="63"/>
      <c r="E482" s="63"/>
      <c r="F482" s="63"/>
      <c r="G482" s="63"/>
      <c r="H482" s="63"/>
      <c r="I482" s="63"/>
      <c r="J482" s="63"/>
      <c r="K482" s="63"/>
      <c r="L482" s="63"/>
      <c r="M482" s="63"/>
      <c r="N482" s="63"/>
      <c r="O482" s="63"/>
      <c r="P482" s="63"/>
      <c r="Q482" s="63"/>
      <c r="R482" s="63"/>
      <c r="S482" s="63"/>
      <c r="T482" s="63"/>
      <c r="U482" s="63"/>
      <c r="V482" s="63"/>
    </row>
    <row r="483" spans="1:22" ht="18.75">
      <c r="A483" s="63"/>
      <c r="B483" s="63"/>
      <c r="C483" s="63"/>
      <c r="D483" s="63"/>
      <c r="E483" s="63"/>
      <c r="F483" s="63"/>
      <c r="G483" s="63"/>
      <c r="H483" s="63"/>
      <c r="I483" s="63"/>
      <c r="J483" s="63"/>
      <c r="K483" s="63"/>
      <c r="L483" s="63"/>
      <c r="M483" s="63"/>
      <c r="N483" s="63"/>
      <c r="O483" s="63"/>
      <c r="P483" s="63"/>
      <c r="Q483" s="63"/>
      <c r="R483" s="63"/>
      <c r="S483" s="63"/>
      <c r="T483" s="63"/>
      <c r="U483" s="63"/>
      <c r="V483" s="63"/>
    </row>
    <row r="484" spans="1:22" ht="18.75">
      <c r="A484" s="63"/>
      <c r="B484" s="63"/>
      <c r="C484" s="63"/>
      <c r="D484" s="63"/>
      <c r="E484" s="63"/>
      <c r="F484" s="63"/>
      <c r="G484" s="63"/>
      <c r="H484" s="63"/>
      <c r="I484" s="63"/>
      <c r="J484" s="63"/>
      <c r="K484" s="63"/>
      <c r="L484" s="63"/>
      <c r="M484" s="63"/>
      <c r="N484" s="63"/>
      <c r="O484" s="63"/>
      <c r="P484" s="63"/>
      <c r="Q484" s="63"/>
      <c r="R484" s="63"/>
      <c r="S484" s="63"/>
      <c r="T484" s="63"/>
      <c r="U484" s="63"/>
      <c r="V484" s="63"/>
    </row>
    <row r="485" spans="1:22" ht="18.75">
      <c r="A485" s="63"/>
      <c r="B485" s="63"/>
      <c r="C485" s="63"/>
      <c r="D485" s="63"/>
      <c r="E485" s="63"/>
      <c r="F485" s="63"/>
      <c r="G485" s="63"/>
      <c r="H485" s="63"/>
      <c r="I485" s="63"/>
      <c r="J485" s="63"/>
      <c r="K485" s="63"/>
      <c r="L485" s="63"/>
      <c r="M485" s="63"/>
      <c r="N485" s="63"/>
      <c r="O485" s="63"/>
      <c r="P485" s="63"/>
      <c r="Q485" s="63"/>
      <c r="R485" s="63"/>
      <c r="S485" s="63"/>
      <c r="T485" s="63"/>
      <c r="U485" s="63"/>
      <c r="V485" s="63"/>
    </row>
    <row r="486" spans="1:22" ht="18.75">
      <c r="A486" s="63"/>
      <c r="B486" s="63"/>
      <c r="C486" s="63"/>
      <c r="D486" s="63"/>
      <c r="E486" s="63"/>
      <c r="F486" s="63"/>
      <c r="G486" s="63"/>
      <c r="H486" s="63"/>
      <c r="I486" s="63"/>
      <c r="J486" s="63"/>
      <c r="K486" s="63"/>
      <c r="L486" s="63"/>
      <c r="M486" s="63"/>
      <c r="N486" s="63"/>
      <c r="O486" s="63"/>
      <c r="P486" s="63"/>
      <c r="Q486" s="63"/>
      <c r="R486" s="63"/>
      <c r="S486" s="63"/>
      <c r="T486" s="63"/>
      <c r="U486" s="63"/>
      <c r="V486" s="63"/>
    </row>
    <row r="487" spans="1:22" ht="18.75">
      <c r="A487" s="63"/>
      <c r="B487" s="63"/>
      <c r="C487" s="63"/>
      <c r="D487" s="63"/>
      <c r="E487" s="63"/>
      <c r="F487" s="63"/>
      <c r="G487" s="63"/>
      <c r="H487" s="63"/>
      <c r="I487" s="63"/>
      <c r="J487" s="63"/>
      <c r="K487" s="63"/>
      <c r="L487" s="63"/>
      <c r="M487" s="63"/>
      <c r="N487" s="63"/>
      <c r="O487" s="63"/>
      <c r="P487" s="63"/>
      <c r="Q487" s="63"/>
      <c r="R487" s="63"/>
      <c r="S487" s="63"/>
      <c r="T487" s="63"/>
      <c r="U487" s="63"/>
      <c r="V487" s="63"/>
    </row>
    <row r="488" spans="1:22" ht="18.75">
      <c r="A488" s="63"/>
      <c r="B488" s="63"/>
      <c r="C488" s="63"/>
      <c r="D488" s="63"/>
      <c r="E488" s="63"/>
      <c r="F488" s="63"/>
      <c r="G488" s="63"/>
      <c r="H488" s="63"/>
      <c r="I488" s="63"/>
      <c r="J488" s="63"/>
      <c r="K488" s="63"/>
      <c r="L488" s="63"/>
      <c r="M488" s="63"/>
      <c r="N488" s="63"/>
      <c r="O488" s="63"/>
      <c r="P488" s="63"/>
      <c r="Q488" s="63"/>
      <c r="R488" s="63"/>
      <c r="S488" s="63"/>
      <c r="T488" s="63"/>
      <c r="U488" s="63"/>
      <c r="V488" s="63"/>
    </row>
    <row r="489" spans="1:22" ht="18.75">
      <c r="A489" s="63"/>
      <c r="B489" s="63"/>
      <c r="C489" s="63"/>
      <c r="D489" s="63"/>
      <c r="E489" s="63"/>
      <c r="F489" s="63"/>
      <c r="G489" s="63"/>
      <c r="H489" s="63"/>
      <c r="I489" s="63"/>
      <c r="J489" s="63"/>
      <c r="K489" s="63"/>
      <c r="L489" s="63"/>
      <c r="M489" s="63"/>
      <c r="N489" s="63"/>
      <c r="O489" s="63"/>
      <c r="P489" s="63"/>
      <c r="Q489" s="63"/>
      <c r="R489" s="63"/>
      <c r="S489" s="63"/>
      <c r="T489" s="63"/>
      <c r="U489" s="63"/>
      <c r="V489" s="63"/>
    </row>
    <row r="490" spans="1:22" ht="18.75">
      <c r="A490" s="63"/>
      <c r="B490" s="63"/>
      <c r="C490" s="63"/>
      <c r="D490" s="63"/>
      <c r="E490" s="63"/>
      <c r="F490" s="63"/>
      <c r="G490" s="63"/>
      <c r="H490" s="63"/>
      <c r="I490" s="63"/>
      <c r="J490" s="63"/>
      <c r="K490" s="63"/>
      <c r="L490" s="63"/>
      <c r="M490" s="63"/>
      <c r="N490" s="63"/>
      <c r="O490" s="63"/>
      <c r="P490" s="63"/>
      <c r="Q490" s="63"/>
      <c r="R490" s="63"/>
      <c r="S490" s="63"/>
      <c r="T490" s="63"/>
      <c r="U490" s="63"/>
      <c r="V490" s="63"/>
    </row>
    <row r="491" spans="1:22" ht="18.75">
      <c r="A491" s="63"/>
      <c r="B491" s="63"/>
      <c r="C491" s="63"/>
      <c r="D491" s="63"/>
      <c r="E491" s="63"/>
      <c r="F491" s="63"/>
      <c r="G491" s="63"/>
      <c r="H491" s="63"/>
      <c r="I491" s="63"/>
      <c r="J491" s="63"/>
      <c r="K491" s="63"/>
      <c r="L491" s="63"/>
      <c r="M491" s="63"/>
      <c r="N491" s="63"/>
      <c r="O491" s="63"/>
      <c r="P491" s="63"/>
      <c r="Q491" s="63"/>
      <c r="R491" s="63"/>
      <c r="S491" s="63"/>
      <c r="T491" s="63"/>
      <c r="U491" s="63"/>
      <c r="V491" s="63"/>
    </row>
    <row r="492" spans="1:22" ht="18.75">
      <c r="A492" s="63"/>
      <c r="B492" s="63"/>
      <c r="C492" s="63"/>
      <c r="D492" s="63"/>
      <c r="E492" s="63"/>
      <c r="F492" s="63"/>
      <c r="G492" s="63"/>
      <c r="H492" s="63"/>
      <c r="I492" s="63"/>
      <c r="J492" s="63"/>
      <c r="K492" s="63"/>
      <c r="L492" s="63"/>
      <c r="M492" s="63"/>
      <c r="N492" s="63"/>
      <c r="O492" s="63"/>
      <c r="P492" s="63"/>
      <c r="Q492" s="63"/>
      <c r="R492" s="63"/>
      <c r="S492" s="63"/>
      <c r="T492" s="63"/>
      <c r="U492" s="63"/>
      <c r="V492" s="63"/>
    </row>
    <row r="493" spans="1:22" ht="18.75">
      <c r="A493" s="63"/>
      <c r="B493" s="63"/>
      <c r="C493" s="63"/>
      <c r="D493" s="63"/>
      <c r="E493" s="63"/>
      <c r="F493" s="63"/>
      <c r="G493" s="63"/>
      <c r="H493" s="63"/>
      <c r="I493" s="63"/>
      <c r="J493" s="63"/>
      <c r="K493" s="63"/>
      <c r="L493" s="63"/>
      <c r="M493" s="63"/>
      <c r="N493" s="63"/>
      <c r="O493" s="63"/>
      <c r="P493" s="63"/>
      <c r="Q493" s="63"/>
      <c r="R493" s="63"/>
      <c r="S493" s="63"/>
      <c r="T493" s="63"/>
      <c r="U493" s="63"/>
      <c r="V493" s="63"/>
    </row>
    <row r="494" spans="1:22" ht="18.75">
      <c r="A494" s="63"/>
      <c r="B494" s="63"/>
      <c r="C494" s="63"/>
      <c r="D494" s="63"/>
      <c r="E494" s="63"/>
      <c r="F494" s="63"/>
      <c r="G494" s="63"/>
      <c r="H494" s="63"/>
      <c r="I494" s="63"/>
      <c r="J494" s="63"/>
      <c r="K494" s="63"/>
      <c r="L494" s="63"/>
      <c r="M494" s="63"/>
      <c r="N494" s="63"/>
      <c r="O494" s="63"/>
      <c r="P494" s="63"/>
      <c r="Q494" s="63"/>
      <c r="R494" s="63"/>
      <c r="S494" s="63"/>
      <c r="T494" s="63"/>
      <c r="U494" s="63"/>
      <c r="V494" s="63"/>
    </row>
    <row r="495" spans="1:22" ht="18.75">
      <c r="A495" s="63"/>
      <c r="B495" s="63"/>
      <c r="C495" s="63"/>
      <c r="D495" s="63"/>
      <c r="E495" s="63"/>
      <c r="F495" s="63"/>
      <c r="G495" s="63"/>
      <c r="H495" s="63"/>
      <c r="I495" s="63"/>
      <c r="J495" s="63"/>
      <c r="K495" s="63"/>
      <c r="L495" s="63"/>
      <c r="M495" s="63"/>
      <c r="N495" s="63"/>
      <c r="O495" s="63"/>
      <c r="P495" s="63"/>
      <c r="Q495" s="63"/>
      <c r="R495" s="63"/>
      <c r="S495" s="63"/>
      <c r="T495" s="63"/>
      <c r="U495" s="63"/>
      <c r="V495" s="63"/>
    </row>
    <row r="496" spans="1:22" ht="18.75">
      <c r="A496" s="63"/>
      <c r="B496" s="63"/>
      <c r="C496" s="63"/>
      <c r="D496" s="63"/>
      <c r="E496" s="63"/>
      <c r="F496" s="63"/>
      <c r="G496" s="63"/>
      <c r="H496" s="63"/>
      <c r="I496" s="63"/>
      <c r="J496" s="63"/>
      <c r="K496" s="63"/>
      <c r="L496" s="63"/>
      <c r="M496" s="63"/>
      <c r="N496" s="63"/>
      <c r="O496" s="63"/>
      <c r="P496" s="63"/>
      <c r="Q496" s="63"/>
      <c r="R496" s="63"/>
      <c r="S496" s="63"/>
      <c r="T496" s="63"/>
      <c r="U496" s="63"/>
      <c r="V496" s="63"/>
    </row>
    <row r="497" spans="1:22" ht="18.75">
      <c r="A497" s="63"/>
      <c r="B497" s="63"/>
      <c r="C497" s="63"/>
      <c r="D497" s="63"/>
      <c r="E497" s="63"/>
      <c r="F497" s="63"/>
      <c r="G497" s="63"/>
      <c r="H497" s="63"/>
      <c r="I497" s="63"/>
      <c r="J497" s="63"/>
      <c r="K497" s="63"/>
      <c r="L497" s="63"/>
      <c r="M497" s="63"/>
      <c r="N497" s="63"/>
      <c r="O497" s="63"/>
      <c r="P497" s="63"/>
      <c r="Q497" s="63"/>
      <c r="R497" s="63"/>
      <c r="S497" s="63"/>
      <c r="T497" s="63"/>
      <c r="U497" s="63"/>
      <c r="V497" s="63"/>
    </row>
    <row r="498" spans="1:22" ht="18.75">
      <c r="A498" s="63"/>
      <c r="B498" s="63"/>
      <c r="C498" s="63"/>
      <c r="D498" s="63"/>
      <c r="E498" s="63"/>
      <c r="F498" s="63"/>
      <c r="G498" s="63"/>
      <c r="H498" s="63"/>
      <c r="I498" s="63"/>
      <c r="J498" s="63"/>
      <c r="K498" s="63"/>
      <c r="L498" s="63"/>
      <c r="M498" s="63"/>
      <c r="N498" s="63"/>
      <c r="O498" s="63"/>
      <c r="P498" s="63"/>
      <c r="Q498" s="63"/>
      <c r="R498" s="63"/>
      <c r="S498" s="63"/>
      <c r="T498" s="63"/>
      <c r="U498" s="63"/>
      <c r="V498" s="63"/>
    </row>
    <row r="499" spans="1:22" ht="18.75">
      <c r="A499" s="63"/>
      <c r="B499" s="63"/>
      <c r="C499" s="63"/>
      <c r="D499" s="63"/>
      <c r="E499" s="63"/>
      <c r="F499" s="63"/>
      <c r="G499" s="63"/>
      <c r="H499" s="63"/>
      <c r="I499" s="63"/>
      <c r="J499" s="63"/>
      <c r="K499" s="63"/>
      <c r="L499" s="63"/>
      <c r="M499" s="63"/>
      <c r="N499" s="63"/>
      <c r="O499" s="63"/>
      <c r="P499" s="63"/>
      <c r="Q499" s="63"/>
      <c r="R499" s="63"/>
      <c r="S499" s="63"/>
      <c r="T499" s="63"/>
      <c r="U499" s="63"/>
      <c r="V499" s="63"/>
    </row>
    <row r="500" spans="1:22" ht="18.75">
      <c r="A500" s="63"/>
      <c r="B500" s="63"/>
      <c r="C500" s="63"/>
      <c r="D500" s="63"/>
      <c r="E500" s="63"/>
      <c r="F500" s="63"/>
      <c r="G500" s="63"/>
      <c r="H500" s="63"/>
      <c r="I500" s="63"/>
      <c r="J500" s="63"/>
      <c r="K500" s="63"/>
      <c r="L500" s="63"/>
      <c r="M500" s="63"/>
      <c r="N500" s="63"/>
      <c r="O500" s="63"/>
      <c r="P500" s="63"/>
      <c r="Q500" s="63"/>
      <c r="R500" s="63"/>
      <c r="S500" s="63"/>
      <c r="T500" s="63"/>
      <c r="U500" s="63"/>
      <c r="V500" s="63"/>
    </row>
    <row r="501" spans="1:22" ht="18.75">
      <c r="A501" s="63"/>
      <c r="B501" s="63"/>
      <c r="C501" s="63"/>
      <c r="D501" s="63"/>
      <c r="E501" s="63"/>
      <c r="F501" s="63"/>
      <c r="G501" s="63"/>
      <c r="H501" s="63"/>
      <c r="I501" s="63"/>
      <c r="J501" s="63"/>
      <c r="K501" s="63"/>
      <c r="L501" s="63"/>
      <c r="M501" s="63"/>
      <c r="N501" s="63"/>
      <c r="O501" s="63"/>
      <c r="P501" s="63"/>
      <c r="Q501" s="63"/>
      <c r="R501" s="63"/>
      <c r="S501" s="63"/>
      <c r="T501" s="63"/>
      <c r="U501" s="63"/>
      <c r="V501" s="63"/>
    </row>
    <row r="502" spans="1:22" ht="18.75">
      <c r="A502" s="63"/>
      <c r="B502" s="63"/>
      <c r="C502" s="63"/>
      <c r="D502" s="63"/>
      <c r="E502" s="63"/>
      <c r="F502" s="63"/>
      <c r="G502" s="63"/>
      <c r="H502" s="63"/>
      <c r="I502" s="63"/>
      <c r="J502" s="63"/>
      <c r="K502" s="63"/>
      <c r="L502" s="63"/>
      <c r="M502" s="63"/>
      <c r="N502" s="63"/>
      <c r="O502" s="63"/>
      <c r="P502" s="63"/>
      <c r="Q502" s="63"/>
      <c r="R502" s="63"/>
      <c r="S502" s="63"/>
      <c r="T502" s="63"/>
      <c r="U502" s="63"/>
      <c r="V502" s="63"/>
    </row>
    <row r="503" spans="1:22" ht="18.75">
      <c r="A503" s="63"/>
      <c r="B503" s="63"/>
      <c r="C503" s="63"/>
      <c r="D503" s="63"/>
      <c r="E503" s="63"/>
      <c r="F503" s="63"/>
      <c r="G503" s="63"/>
      <c r="H503" s="63"/>
      <c r="I503" s="63"/>
      <c r="J503" s="63"/>
      <c r="K503" s="63"/>
      <c r="L503" s="63"/>
      <c r="M503" s="63"/>
      <c r="N503" s="63"/>
      <c r="O503" s="63"/>
      <c r="P503" s="63"/>
      <c r="Q503" s="63"/>
      <c r="R503" s="63"/>
      <c r="S503" s="63"/>
      <c r="T503" s="63"/>
      <c r="U503" s="63"/>
      <c r="V503" s="63"/>
    </row>
    <row r="504" spans="1:22" ht="18.75">
      <c r="A504" s="63"/>
      <c r="B504" s="63"/>
      <c r="C504" s="63"/>
      <c r="D504" s="63"/>
      <c r="E504" s="63"/>
      <c r="F504" s="63"/>
      <c r="G504" s="63"/>
      <c r="H504" s="63"/>
      <c r="I504" s="63"/>
      <c r="J504" s="63"/>
      <c r="K504" s="63"/>
      <c r="L504" s="63"/>
      <c r="M504" s="63"/>
      <c r="N504" s="63"/>
      <c r="O504" s="63"/>
      <c r="P504" s="63"/>
      <c r="Q504" s="63"/>
      <c r="R504" s="63"/>
      <c r="S504" s="63"/>
      <c r="T504" s="63"/>
      <c r="U504" s="63"/>
      <c r="V504" s="63"/>
    </row>
    <row r="505" spans="1:22" ht="18.75">
      <c r="A505" s="63"/>
      <c r="B505" s="63"/>
      <c r="C505" s="63"/>
      <c r="D505" s="63"/>
      <c r="E505" s="63"/>
      <c r="F505" s="63"/>
      <c r="G505" s="63"/>
      <c r="H505" s="63"/>
      <c r="I505" s="63"/>
      <c r="J505" s="63"/>
      <c r="K505" s="63"/>
      <c r="L505" s="63"/>
      <c r="M505" s="63"/>
      <c r="N505" s="63"/>
      <c r="O505" s="63"/>
      <c r="P505" s="63"/>
      <c r="Q505" s="63"/>
      <c r="R505" s="63"/>
      <c r="S505" s="63"/>
      <c r="T505" s="63"/>
      <c r="U505" s="63"/>
      <c r="V505" s="63"/>
    </row>
    <row r="506" spans="1:22" ht="18.75">
      <c r="A506" s="63"/>
      <c r="B506" s="63"/>
      <c r="C506" s="63"/>
      <c r="D506" s="63"/>
      <c r="E506" s="63"/>
      <c r="F506" s="63"/>
      <c r="G506" s="63"/>
      <c r="H506" s="63"/>
      <c r="I506" s="63"/>
      <c r="J506" s="63"/>
      <c r="K506" s="63"/>
      <c r="L506" s="63"/>
      <c r="M506" s="63"/>
      <c r="N506" s="63"/>
      <c r="O506" s="63"/>
      <c r="P506" s="63"/>
      <c r="Q506" s="63"/>
      <c r="R506" s="63"/>
      <c r="S506" s="63"/>
      <c r="T506" s="63"/>
      <c r="U506" s="63"/>
      <c r="V506" s="63"/>
    </row>
    <row r="507" spans="1:22" ht="18.75">
      <c r="A507" s="63"/>
      <c r="B507" s="63"/>
      <c r="C507" s="63"/>
      <c r="D507" s="63"/>
      <c r="E507" s="63"/>
      <c r="F507" s="63"/>
      <c r="G507" s="63"/>
      <c r="H507" s="63"/>
      <c r="I507" s="63"/>
      <c r="J507" s="63"/>
      <c r="K507" s="63"/>
      <c r="L507" s="63"/>
      <c r="M507" s="63"/>
      <c r="N507" s="63"/>
      <c r="O507" s="63"/>
      <c r="P507" s="63"/>
      <c r="Q507" s="63"/>
      <c r="R507" s="63"/>
      <c r="S507" s="63"/>
      <c r="T507" s="63"/>
      <c r="U507" s="63"/>
      <c r="V507" s="63"/>
    </row>
    <row r="508" spans="1:22" ht="18.75">
      <c r="A508" s="63"/>
      <c r="B508" s="63"/>
      <c r="C508" s="63"/>
      <c r="D508" s="63"/>
      <c r="E508" s="63"/>
      <c r="F508" s="63"/>
      <c r="G508" s="63"/>
      <c r="H508" s="63"/>
      <c r="I508" s="63"/>
      <c r="J508" s="63"/>
      <c r="K508" s="63"/>
      <c r="L508" s="63"/>
      <c r="M508" s="63"/>
      <c r="N508" s="63"/>
      <c r="O508" s="63"/>
      <c r="P508" s="63"/>
      <c r="Q508" s="63"/>
      <c r="R508" s="63"/>
      <c r="S508" s="63"/>
      <c r="T508" s="63"/>
      <c r="U508" s="63"/>
      <c r="V508" s="63"/>
    </row>
    <row r="509" spans="1:22" ht="18.75">
      <c r="A509" s="63"/>
      <c r="B509" s="63"/>
      <c r="C509" s="63"/>
      <c r="D509" s="63"/>
      <c r="E509" s="63"/>
      <c r="F509" s="63"/>
      <c r="G509" s="63"/>
      <c r="H509" s="63"/>
      <c r="I509" s="63"/>
      <c r="J509" s="63"/>
      <c r="K509" s="63"/>
      <c r="L509" s="63"/>
      <c r="M509" s="63"/>
      <c r="N509" s="63"/>
      <c r="O509" s="63"/>
      <c r="P509" s="63"/>
      <c r="Q509" s="63"/>
      <c r="R509" s="63"/>
      <c r="S509" s="63"/>
      <c r="T509" s="63"/>
      <c r="U509" s="63"/>
      <c r="V509" s="63"/>
    </row>
    <row r="510" spans="1:22" ht="18.75">
      <c r="A510" s="63"/>
      <c r="B510" s="63"/>
      <c r="C510" s="63"/>
      <c r="D510" s="63"/>
      <c r="E510" s="63"/>
      <c r="F510" s="63"/>
      <c r="G510" s="63"/>
      <c r="H510" s="63"/>
      <c r="I510" s="63"/>
      <c r="J510" s="63"/>
      <c r="K510" s="63"/>
      <c r="L510" s="63"/>
      <c r="M510" s="63"/>
      <c r="N510" s="63"/>
      <c r="O510" s="63"/>
      <c r="P510" s="63"/>
      <c r="Q510" s="63"/>
      <c r="R510" s="63"/>
      <c r="S510" s="63"/>
      <c r="T510" s="63"/>
      <c r="U510" s="63"/>
      <c r="V510" s="63"/>
    </row>
    <row r="511" spans="1:22" ht="18.75">
      <c r="A511" s="63"/>
      <c r="B511" s="63"/>
      <c r="C511" s="63"/>
      <c r="D511" s="63"/>
      <c r="E511" s="63"/>
      <c r="F511" s="63"/>
      <c r="G511" s="63"/>
      <c r="H511" s="63"/>
      <c r="I511" s="63"/>
      <c r="J511" s="63"/>
      <c r="K511" s="63"/>
      <c r="L511" s="63"/>
      <c r="M511" s="63"/>
      <c r="N511" s="63"/>
      <c r="O511" s="63"/>
      <c r="P511" s="63"/>
      <c r="Q511" s="63"/>
      <c r="R511" s="63"/>
      <c r="S511" s="63"/>
      <c r="T511" s="63"/>
      <c r="U511" s="63"/>
      <c r="V511" s="63"/>
    </row>
    <row r="512" spans="1:22" ht="18.75">
      <c r="A512" s="63"/>
      <c r="B512" s="63"/>
      <c r="C512" s="63"/>
      <c r="D512" s="63"/>
      <c r="E512" s="63"/>
      <c r="F512" s="63"/>
      <c r="G512" s="63"/>
      <c r="H512" s="63"/>
      <c r="I512" s="63"/>
      <c r="J512" s="63"/>
      <c r="K512" s="63"/>
      <c r="L512" s="63"/>
      <c r="M512" s="63"/>
      <c r="N512" s="63"/>
      <c r="O512" s="63"/>
      <c r="P512" s="63"/>
      <c r="Q512" s="63"/>
      <c r="R512" s="63"/>
      <c r="S512" s="63"/>
      <c r="T512" s="63"/>
      <c r="U512" s="63"/>
      <c r="V512" s="63"/>
    </row>
    <row r="513" spans="1:22" ht="18.75">
      <c r="A513" s="63"/>
      <c r="B513" s="63"/>
      <c r="C513" s="63"/>
      <c r="D513" s="63"/>
      <c r="E513" s="63"/>
      <c r="F513" s="63"/>
      <c r="G513" s="63"/>
      <c r="H513" s="63"/>
      <c r="I513" s="63"/>
      <c r="J513" s="63"/>
      <c r="K513" s="63"/>
      <c r="L513" s="63"/>
      <c r="M513" s="63"/>
      <c r="N513" s="63"/>
      <c r="O513" s="63"/>
      <c r="P513" s="63"/>
      <c r="Q513" s="63"/>
      <c r="R513" s="63"/>
      <c r="S513" s="63"/>
      <c r="T513" s="63"/>
      <c r="U513" s="63"/>
      <c r="V513" s="63"/>
    </row>
    <row r="514" spans="1:22" ht="18.75">
      <c r="A514" s="63"/>
      <c r="B514" s="63"/>
      <c r="C514" s="63"/>
      <c r="D514" s="63"/>
      <c r="E514" s="63"/>
      <c r="F514" s="63"/>
      <c r="G514" s="63"/>
      <c r="H514" s="63"/>
      <c r="I514" s="63"/>
      <c r="J514" s="63"/>
      <c r="K514" s="63"/>
      <c r="L514" s="63"/>
      <c r="M514" s="63"/>
      <c r="N514" s="63"/>
      <c r="O514" s="63"/>
      <c r="P514" s="63"/>
      <c r="Q514" s="63"/>
      <c r="R514" s="63"/>
      <c r="S514" s="63"/>
      <c r="T514" s="63"/>
      <c r="U514" s="63"/>
      <c r="V514" s="63"/>
    </row>
    <row r="515" spans="1:22" ht="18.75">
      <c r="A515" s="63"/>
      <c r="B515" s="63"/>
      <c r="C515" s="63"/>
      <c r="D515" s="63"/>
      <c r="E515" s="63"/>
      <c r="F515" s="63"/>
      <c r="G515" s="63"/>
      <c r="H515" s="63"/>
      <c r="I515" s="63"/>
      <c r="J515" s="63"/>
      <c r="K515" s="63"/>
      <c r="L515" s="63"/>
      <c r="M515" s="63"/>
      <c r="N515" s="63"/>
      <c r="O515" s="63"/>
      <c r="P515" s="63"/>
      <c r="Q515" s="63"/>
      <c r="R515" s="63"/>
      <c r="S515" s="63"/>
      <c r="T515" s="63"/>
      <c r="U515" s="63"/>
      <c r="V515" s="63"/>
    </row>
    <row r="516" spans="1:22" ht="18.75">
      <c r="A516" s="63"/>
      <c r="B516" s="63"/>
      <c r="C516" s="63"/>
      <c r="D516" s="63"/>
      <c r="E516" s="63"/>
      <c r="F516" s="63"/>
      <c r="G516" s="63"/>
      <c r="H516" s="63"/>
      <c r="I516" s="63"/>
      <c r="J516" s="63"/>
      <c r="K516" s="63"/>
      <c r="L516" s="63"/>
      <c r="M516" s="63"/>
      <c r="N516" s="63"/>
      <c r="O516" s="63"/>
      <c r="P516" s="63"/>
      <c r="Q516" s="63"/>
      <c r="R516" s="63"/>
      <c r="S516" s="63"/>
      <c r="T516" s="63"/>
      <c r="U516" s="63"/>
      <c r="V516" s="63"/>
    </row>
    <row r="517" spans="1:22" ht="18.75">
      <c r="A517" s="63"/>
      <c r="B517" s="63"/>
      <c r="C517" s="63"/>
      <c r="D517" s="63"/>
      <c r="E517" s="63"/>
      <c r="F517" s="63"/>
      <c r="G517" s="63"/>
      <c r="H517" s="63"/>
      <c r="I517" s="63"/>
      <c r="J517" s="63"/>
      <c r="K517" s="63"/>
      <c r="L517" s="63"/>
      <c r="M517" s="63"/>
      <c r="N517" s="63"/>
      <c r="O517" s="63"/>
      <c r="P517" s="63"/>
      <c r="Q517" s="63"/>
      <c r="R517" s="63"/>
      <c r="S517" s="63"/>
      <c r="T517" s="63"/>
      <c r="U517" s="63"/>
      <c r="V517" s="63"/>
    </row>
    <row r="518" spans="1:22" ht="18.75">
      <c r="A518" s="63"/>
      <c r="B518" s="63"/>
      <c r="C518" s="63"/>
      <c r="D518" s="63"/>
      <c r="E518" s="63"/>
      <c r="F518" s="63"/>
      <c r="G518" s="63"/>
      <c r="H518" s="63"/>
      <c r="I518" s="63"/>
      <c r="J518" s="63"/>
      <c r="K518" s="63"/>
      <c r="L518" s="63"/>
      <c r="M518" s="63"/>
      <c r="N518" s="63"/>
      <c r="O518" s="63"/>
      <c r="P518" s="63"/>
      <c r="Q518" s="63"/>
      <c r="R518" s="63"/>
      <c r="S518" s="63"/>
      <c r="T518" s="63"/>
      <c r="U518" s="63"/>
      <c r="V518" s="63"/>
    </row>
    <row r="519" spans="1:22" ht="18.75">
      <c r="A519" s="63"/>
      <c r="B519" s="63"/>
      <c r="C519" s="63"/>
      <c r="D519" s="63"/>
      <c r="E519" s="63"/>
      <c r="F519" s="63"/>
      <c r="G519" s="63"/>
      <c r="H519" s="63"/>
      <c r="I519" s="63"/>
      <c r="J519" s="63"/>
      <c r="K519" s="63"/>
      <c r="L519" s="63"/>
      <c r="M519" s="63"/>
      <c r="N519" s="63"/>
      <c r="O519" s="63"/>
      <c r="P519" s="63"/>
      <c r="Q519" s="63"/>
      <c r="R519" s="63"/>
      <c r="S519" s="63"/>
      <c r="T519" s="63"/>
      <c r="U519" s="63"/>
      <c r="V519" s="63"/>
    </row>
    <row r="520" spans="1:22" ht="18.75">
      <c r="A520" s="63"/>
      <c r="B520" s="63"/>
      <c r="C520" s="63"/>
      <c r="D520" s="63"/>
      <c r="E520" s="63"/>
      <c r="F520" s="63"/>
      <c r="G520" s="63"/>
      <c r="H520" s="63"/>
      <c r="I520" s="63"/>
      <c r="J520" s="63"/>
      <c r="K520" s="63"/>
      <c r="L520" s="63"/>
      <c r="M520" s="63"/>
      <c r="N520" s="63"/>
      <c r="O520" s="63"/>
      <c r="P520" s="63"/>
      <c r="Q520" s="63"/>
      <c r="R520" s="63"/>
      <c r="S520" s="63"/>
      <c r="T520" s="63"/>
      <c r="U520" s="63"/>
      <c r="V520" s="63"/>
    </row>
    <row r="521" spans="1:22" ht="18.75">
      <c r="A521" s="63"/>
      <c r="B521" s="63"/>
      <c r="C521" s="63"/>
      <c r="D521" s="63"/>
      <c r="E521" s="63"/>
      <c r="F521" s="63"/>
      <c r="G521" s="63"/>
      <c r="H521" s="63"/>
      <c r="I521" s="63"/>
      <c r="J521" s="63"/>
      <c r="K521" s="63"/>
      <c r="L521" s="63"/>
      <c r="M521" s="63"/>
      <c r="N521" s="63"/>
      <c r="O521" s="63"/>
      <c r="P521" s="63"/>
      <c r="Q521" s="63"/>
      <c r="R521" s="63"/>
      <c r="S521" s="63"/>
      <c r="T521" s="63"/>
      <c r="U521" s="63"/>
      <c r="V521" s="63"/>
    </row>
    <row r="522" spans="1:22" ht="18.75">
      <c r="A522" s="63"/>
      <c r="B522" s="63"/>
      <c r="C522" s="63"/>
      <c r="D522" s="63"/>
      <c r="E522" s="63"/>
      <c r="F522" s="63"/>
      <c r="G522" s="63"/>
      <c r="H522" s="63"/>
      <c r="I522" s="63"/>
      <c r="J522" s="63"/>
      <c r="K522" s="63"/>
      <c r="L522" s="63"/>
      <c r="M522" s="63"/>
      <c r="N522" s="63"/>
      <c r="O522" s="63"/>
      <c r="P522" s="63"/>
      <c r="Q522" s="63"/>
      <c r="R522" s="63"/>
      <c r="S522" s="63"/>
      <c r="T522" s="63"/>
      <c r="U522" s="63"/>
      <c r="V522" s="63"/>
    </row>
    <row r="523" spans="1:22" ht="18.75">
      <c r="A523" s="63"/>
      <c r="B523" s="63"/>
      <c r="C523" s="63"/>
      <c r="D523" s="63"/>
      <c r="E523" s="63"/>
      <c r="F523" s="63"/>
      <c r="G523" s="63"/>
      <c r="H523" s="63"/>
      <c r="I523" s="63"/>
      <c r="J523" s="63"/>
      <c r="K523" s="63"/>
      <c r="L523" s="63"/>
      <c r="M523" s="63"/>
      <c r="N523" s="63"/>
      <c r="O523" s="63"/>
      <c r="P523" s="63"/>
      <c r="Q523" s="63"/>
      <c r="R523" s="63"/>
      <c r="S523" s="63"/>
      <c r="T523" s="63"/>
      <c r="U523" s="63"/>
      <c r="V523" s="63"/>
    </row>
    <row r="524" spans="1:22" ht="18.75">
      <c r="A524" s="63"/>
      <c r="B524" s="63"/>
      <c r="C524" s="63"/>
      <c r="D524" s="63"/>
      <c r="E524" s="63"/>
      <c r="F524" s="63"/>
      <c r="G524" s="63"/>
      <c r="H524" s="63"/>
      <c r="I524" s="63"/>
      <c r="J524" s="63"/>
      <c r="K524" s="63"/>
      <c r="L524" s="63"/>
      <c r="M524" s="63"/>
      <c r="N524" s="63"/>
      <c r="O524" s="63"/>
      <c r="P524" s="63"/>
      <c r="Q524" s="63"/>
      <c r="R524" s="63"/>
      <c r="S524" s="63"/>
      <c r="T524" s="63"/>
      <c r="U524" s="63"/>
      <c r="V524" s="63"/>
    </row>
    <row r="525" spans="1:22" ht="18.75">
      <c r="A525" s="63"/>
      <c r="B525" s="63"/>
      <c r="C525" s="63"/>
      <c r="D525" s="63"/>
      <c r="E525" s="63"/>
      <c r="F525" s="63"/>
      <c r="G525" s="63"/>
      <c r="H525" s="63"/>
      <c r="I525" s="63"/>
      <c r="J525" s="63"/>
      <c r="K525" s="63"/>
      <c r="L525" s="63"/>
      <c r="M525" s="63"/>
      <c r="N525" s="63"/>
      <c r="O525" s="63"/>
      <c r="P525" s="63"/>
      <c r="Q525" s="63"/>
      <c r="R525" s="63"/>
      <c r="S525" s="63"/>
      <c r="T525" s="63"/>
      <c r="U525" s="63"/>
      <c r="V525" s="63"/>
    </row>
    <row r="526" spans="1:22" ht="18.75">
      <c r="A526" s="63"/>
      <c r="B526" s="63"/>
      <c r="C526" s="63"/>
      <c r="D526" s="63"/>
      <c r="E526" s="63"/>
      <c r="F526" s="63"/>
      <c r="G526" s="63"/>
      <c r="H526" s="63"/>
      <c r="I526" s="63"/>
      <c r="J526" s="63"/>
      <c r="K526" s="63"/>
      <c r="L526" s="63"/>
      <c r="M526" s="63"/>
      <c r="N526" s="63"/>
      <c r="O526" s="63"/>
      <c r="P526" s="63"/>
      <c r="Q526" s="63"/>
      <c r="R526" s="63"/>
      <c r="S526" s="63"/>
      <c r="T526" s="63"/>
      <c r="U526" s="63"/>
      <c r="V526" s="63"/>
    </row>
    <row r="527" spans="1:22" ht="18.75">
      <c r="A527" s="63"/>
      <c r="B527" s="63"/>
      <c r="C527" s="63"/>
      <c r="D527" s="63"/>
      <c r="E527" s="63"/>
      <c r="F527" s="63"/>
      <c r="G527" s="63"/>
      <c r="H527" s="63"/>
      <c r="I527" s="63"/>
      <c r="J527" s="63"/>
      <c r="K527" s="63"/>
      <c r="L527" s="63"/>
      <c r="M527" s="63"/>
      <c r="N527" s="63"/>
      <c r="O527" s="63"/>
      <c r="P527" s="63"/>
      <c r="Q527" s="63"/>
      <c r="R527" s="63"/>
      <c r="S527" s="63"/>
      <c r="T527" s="63"/>
      <c r="U527" s="63"/>
      <c r="V527" s="63"/>
    </row>
    <row r="528" spans="1:22" ht="18.75">
      <c r="A528" s="63"/>
      <c r="B528" s="63"/>
      <c r="C528" s="63"/>
      <c r="D528" s="63"/>
      <c r="E528" s="63"/>
      <c r="F528" s="63"/>
      <c r="G528" s="63"/>
      <c r="H528" s="63"/>
      <c r="I528" s="63"/>
      <c r="J528" s="63"/>
      <c r="K528" s="63"/>
      <c r="L528" s="63"/>
      <c r="M528" s="63"/>
      <c r="N528" s="63"/>
      <c r="O528" s="63"/>
      <c r="P528" s="63"/>
      <c r="Q528" s="63"/>
      <c r="R528" s="63"/>
      <c r="S528" s="63"/>
      <c r="T528" s="63"/>
      <c r="U528" s="63"/>
      <c r="V528" s="63"/>
    </row>
    <row r="529" spans="1:22" ht="18.75">
      <c r="A529" s="63"/>
      <c r="B529" s="63"/>
      <c r="C529" s="63"/>
      <c r="D529" s="63"/>
      <c r="E529" s="63"/>
      <c r="F529" s="63"/>
      <c r="G529" s="63"/>
      <c r="H529" s="63"/>
      <c r="I529" s="63"/>
      <c r="J529" s="63"/>
      <c r="K529" s="63"/>
      <c r="L529" s="63"/>
      <c r="M529" s="63"/>
      <c r="N529" s="63"/>
      <c r="O529" s="63"/>
      <c r="P529" s="63"/>
      <c r="Q529" s="63"/>
      <c r="R529" s="63"/>
      <c r="S529" s="63"/>
      <c r="T529" s="63"/>
      <c r="U529" s="63"/>
      <c r="V529" s="63"/>
    </row>
    <row r="530" spans="1:22" ht="18.75">
      <c r="A530" s="63"/>
      <c r="B530" s="63"/>
      <c r="C530" s="63"/>
      <c r="D530" s="63"/>
      <c r="E530" s="63"/>
      <c r="F530" s="63"/>
      <c r="G530" s="63"/>
      <c r="H530" s="63"/>
      <c r="I530" s="63"/>
      <c r="J530" s="63"/>
      <c r="K530" s="63"/>
      <c r="L530" s="63"/>
      <c r="M530" s="63"/>
      <c r="N530" s="63"/>
      <c r="O530" s="63"/>
      <c r="P530" s="63"/>
      <c r="Q530" s="63"/>
      <c r="R530" s="63"/>
      <c r="S530" s="63"/>
      <c r="T530" s="63"/>
      <c r="U530" s="63"/>
      <c r="V530" s="63"/>
    </row>
    <row r="531" spans="1:22" ht="18.75">
      <c r="A531" s="63"/>
      <c r="B531" s="63"/>
      <c r="C531" s="63"/>
      <c r="D531" s="63"/>
      <c r="E531" s="63"/>
      <c r="F531" s="63"/>
      <c r="G531" s="63"/>
      <c r="H531" s="63"/>
      <c r="I531" s="63"/>
      <c r="J531" s="63"/>
      <c r="K531" s="63"/>
      <c r="L531" s="63"/>
      <c r="M531" s="63"/>
      <c r="N531" s="63"/>
      <c r="O531" s="63"/>
      <c r="P531" s="63"/>
      <c r="Q531" s="63"/>
      <c r="R531" s="63"/>
      <c r="S531" s="63"/>
      <c r="T531" s="63"/>
      <c r="U531" s="63"/>
      <c r="V531" s="63"/>
    </row>
    <row r="532" spans="1:22" ht="18.75">
      <c r="A532" s="63"/>
      <c r="B532" s="63"/>
      <c r="C532" s="63"/>
      <c r="D532" s="63"/>
      <c r="E532" s="63"/>
      <c r="F532" s="63"/>
      <c r="G532" s="63"/>
      <c r="H532" s="63"/>
      <c r="I532" s="63"/>
      <c r="J532" s="63"/>
      <c r="K532" s="63"/>
      <c r="L532" s="63"/>
      <c r="M532" s="63"/>
      <c r="N532" s="63"/>
      <c r="O532" s="63"/>
      <c r="P532" s="63"/>
      <c r="Q532" s="63"/>
      <c r="R532" s="63"/>
      <c r="S532" s="63"/>
      <c r="T532" s="63"/>
      <c r="U532" s="63"/>
      <c r="V532" s="63"/>
    </row>
    <row r="533" spans="1:22" ht="18.75">
      <c r="A533" s="63"/>
      <c r="B533" s="63"/>
      <c r="C533" s="63"/>
      <c r="D533" s="63"/>
      <c r="E533" s="63"/>
      <c r="F533" s="63"/>
      <c r="G533" s="63"/>
      <c r="H533" s="63"/>
      <c r="I533" s="63"/>
      <c r="J533" s="63"/>
      <c r="K533" s="63"/>
      <c r="L533" s="63"/>
      <c r="M533" s="63"/>
      <c r="N533" s="63"/>
      <c r="O533" s="63"/>
      <c r="P533" s="63"/>
      <c r="Q533" s="63"/>
      <c r="R533" s="63"/>
      <c r="S533" s="63"/>
      <c r="T533" s="63"/>
      <c r="U533" s="63"/>
      <c r="V533" s="63"/>
    </row>
    <row r="534" spans="1:22" ht="18.75">
      <c r="A534" s="63"/>
      <c r="B534" s="63"/>
      <c r="C534" s="63"/>
      <c r="D534" s="63"/>
      <c r="E534" s="63"/>
      <c r="F534" s="63"/>
      <c r="G534" s="63"/>
      <c r="H534" s="63"/>
      <c r="I534" s="63"/>
      <c r="J534" s="63"/>
      <c r="K534" s="63"/>
      <c r="L534" s="63"/>
      <c r="M534" s="63"/>
      <c r="N534" s="63"/>
      <c r="O534" s="63"/>
      <c r="P534" s="63"/>
      <c r="Q534" s="63"/>
      <c r="R534" s="63"/>
      <c r="S534" s="63"/>
      <c r="T534" s="63"/>
      <c r="U534" s="63"/>
      <c r="V534" s="63"/>
    </row>
    <row r="535" spans="1:22" ht="18.75">
      <c r="A535" s="63"/>
      <c r="B535" s="63"/>
      <c r="C535" s="63"/>
      <c r="D535" s="63"/>
      <c r="E535" s="63"/>
      <c r="F535" s="63"/>
      <c r="G535" s="63"/>
      <c r="H535" s="63"/>
      <c r="I535" s="63"/>
      <c r="J535" s="63"/>
      <c r="K535" s="63"/>
      <c r="L535" s="63"/>
      <c r="M535" s="63"/>
      <c r="N535" s="63"/>
      <c r="O535" s="63"/>
      <c r="P535" s="63"/>
      <c r="Q535" s="63"/>
      <c r="R535" s="63"/>
      <c r="S535" s="63"/>
      <c r="T535" s="63"/>
      <c r="U535" s="63"/>
      <c r="V535" s="63"/>
    </row>
    <row r="536" spans="1:22" ht="18.75">
      <c r="A536" s="63"/>
      <c r="B536" s="63"/>
      <c r="C536" s="63"/>
      <c r="D536" s="63"/>
      <c r="E536" s="63"/>
      <c r="F536" s="63"/>
      <c r="G536" s="63"/>
      <c r="H536" s="63"/>
      <c r="I536" s="63"/>
      <c r="J536" s="63"/>
      <c r="K536" s="63"/>
      <c r="L536" s="63"/>
      <c r="M536" s="63"/>
      <c r="N536" s="63"/>
      <c r="O536" s="63"/>
      <c r="P536" s="63"/>
      <c r="Q536" s="63"/>
      <c r="R536" s="63"/>
      <c r="S536" s="63"/>
      <c r="T536" s="63"/>
      <c r="U536" s="63"/>
      <c r="V536" s="63"/>
    </row>
    <row r="537" spans="1:22" ht="18.75">
      <c r="A537" s="63"/>
      <c r="B537" s="63"/>
      <c r="C537" s="63"/>
      <c r="D537" s="63"/>
      <c r="E537" s="63"/>
      <c r="F537" s="63"/>
      <c r="G537" s="63"/>
      <c r="H537" s="63"/>
      <c r="I537" s="63"/>
      <c r="J537" s="63"/>
      <c r="K537" s="63"/>
      <c r="L537" s="63"/>
      <c r="M537" s="63"/>
      <c r="N537" s="63"/>
      <c r="O537" s="63"/>
      <c r="P537" s="63"/>
      <c r="Q537" s="63"/>
      <c r="R537" s="63"/>
      <c r="S537" s="63"/>
      <c r="T537" s="63"/>
      <c r="U537" s="63"/>
      <c r="V537" s="63"/>
    </row>
    <row r="538" spans="1:22" ht="18.75">
      <c r="A538" s="63"/>
      <c r="B538" s="63"/>
      <c r="C538" s="63"/>
      <c r="D538" s="63"/>
      <c r="E538" s="63"/>
      <c r="F538" s="63"/>
      <c r="G538" s="63"/>
      <c r="H538" s="63"/>
      <c r="I538" s="63"/>
      <c r="J538" s="63"/>
      <c r="K538" s="63"/>
      <c r="L538" s="63"/>
      <c r="M538" s="63"/>
      <c r="N538" s="63"/>
      <c r="O538" s="63"/>
      <c r="P538" s="63"/>
      <c r="Q538" s="63"/>
      <c r="R538" s="63"/>
      <c r="S538" s="63"/>
      <c r="T538" s="63"/>
      <c r="U538" s="63"/>
      <c r="V538" s="63"/>
    </row>
    <row r="539" spans="1:22" ht="18.75">
      <c r="A539" s="63"/>
      <c r="B539" s="63"/>
      <c r="C539" s="63"/>
      <c r="D539" s="63"/>
      <c r="E539" s="63"/>
      <c r="F539" s="63"/>
      <c r="G539" s="63"/>
      <c r="H539" s="63"/>
      <c r="I539" s="63"/>
      <c r="J539" s="63"/>
      <c r="K539" s="63"/>
      <c r="L539" s="63"/>
      <c r="M539" s="63"/>
      <c r="N539" s="63"/>
      <c r="O539" s="63"/>
      <c r="P539" s="63"/>
      <c r="Q539" s="63"/>
      <c r="R539" s="63"/>
      <c r="S539" s="63"/>
      <c r="T539" s="63"/>
      <c r="U539" s="63"/>
      <c r="V539" s="63"/>
    </row>
    <row r="540" spans="1:22" ht="18.75">
      <c r="A540" s="63"/>
      <c r="B540" s="63"/>
      <c r="C540" s="63"/>
      <c r="D540" s="63"/>
      <c r="E540" s="63"/>
      <c r="F540" s="63"/>
      <c r="G540" s="63"/>
      <c r="H540" s="63"/>
      <c r="I540" s="63"/>
      <c r="J540" s="63"/>
      <c r="K540" s="63"/>
      <c r="L540" s="63"/>
      <c r="M540" s="63"/>
      <c r="N540" s="63"/>
      <c r="O540" s="63"/>
      <c r="P540" s="63"/>
      <c r="Q540" s="63"/>
      <c r="R540" s="63"/>
      <c r="S540" s="63"/>
      <c r="T540" s="63"/>
      <c r="U540" s="63"/>
      <c r="V540" s="63"/>
    </row>
    <row r="541" spans="1:22" ht="18.75">
      <c r="A541" s="63"/>
      <c r="B541" s="63"/>
      <c r="C541" s="63"/>
      <c r="D541" s="63"/>
      <c r="E541" s="63"/>
      <c r="F541" s="63"/>
      <c r="G541" s="63"/>
      <c r="H541" s="63"/>
      <c r="I541" s="63"/>
      <c r="J541" s="63"/>
      <c r="K541" s="63"/>
      <c r="L541" s="63"/>
      <c r="M541" s="63"/>
      <c r="N541" s="63"/>
      <c r="O541" s="63"/>
      <c r="P541" s="63"/>
      <c r="Q541" s="63"/>
      <c r="R541" s="63"/>
      <c r="S541" s="63"/>
      <c r="T541" s="63"/>
      <c r="U541" s="63"/>
      <c r="V541" s="63"/>
    </row>
    <row r="542" spans="1:22" ht="18.75">
      <c r="A542" s="63"/>
      <c r="B542" s="63"/>
      <c r="C542" s="63"/>
      <c r="D542" s="63"/>
      <c r="E542" s="63"/>
      <c r="F542" s="63"/>
      <c r="G542" s="63"/>
      <c r="H542" s="63"/>
      <c r="I542" s="63"/>
      <c r="J542" s="63"/>
      <c r="K542" s="63"/>
      <c r="L542" s="63"/>
      <c r="M542" s="63"/>
      <c r="N542" s="63"/>
      <c r="O542" s="63"/>
      <c r="P542" s="63"/>
      <c r="Q542" s="63"/>
      <c r="R542" s="63"/>
      <c r="S542" s="63"/>
      <c r="T542" s="63"/>
      <c r="U542" s="63"/>
      <c r="V542" s="63"/>
    </row>
    <row r="543" spans="1:22" ht="18.75">
      <c r="A543" s="63"/>
      <c r="B543" s="63"/>
      <c r="C543" s="63"/>
      <c r="D543" s="63"/>
      <c r="E543" s="63"/>
      <c r="F543" s="63"/>
      <c r="G543" s="63"/>
      <c r="H543" s="63"/>
      <c r="I543" s="63"/>
      <c r="J543" s="63"/>
      <c r="K543" s="63"/>
      <c r="L543" s="63"/>
      <c r="M543" s="63"/>
      <c r="N543" s="63"/>
      <c r="O543" s="63"/>
      <c r="P543" s="63"/>
      <c r="Q543" s="63"/>
      <c r="R543" s="63"/>
      <c r="S543" s="63"/>
      <c r="T543" s="63"/>
      <c r="U543" s="63"/>
      <c r="V543" s="63"/>
    </row>
    <row r="544" spans="1:22" ht="18.75">
      <c r="A544" s="63"/>
      <c r="B544" s="63"/>
      <c r="C544" s="63"/>
      <c r="D544" s="63"/>
      <c r="E544" s="63"/>
      <c r="F544" s="63"/>
      <c r="G544" s="63"/>
      <c r="H544" s="63"/>
      <c r="I544" s="63"/>
      <c r="J544" s="63"/>
      <c r="K544" s="63"/>
      <c r="L544" s="63"/>
      <c r="M544" s="63"/>
      <c r="N544" s="63"/>
      <c r="O544" s="63"/>
      <c r="P544" s="63"/>
      <c r="Q544" s="63"/>
      <c r="R544" s="63"/>
      <c r="S544" s="63"/>
      <c r="T544" s="63"/>
      <c r="U544" s="63"/>
      <c r="V544" s="63"/>
    </row>
    <row r="545" spans="1:22" ht="18.75">
      <c r="A545" s="63"/>
      <c r="B545" s="63"/>
      <c r="C545" s="63"/>
      <c r="D545" s="63"/>
      <c r="E545" s="63"/>
      <c r="F545" s="63"/>
      <c r="G545" s="63"/>
      <c r="H545" s="63"/>
      <c r="I545" s="63"/>
      <c r="J545" s="63"/>
      <c r="K545" s="63"/>
      <c r="L545" s="63"/>
      <c r="M545" s="63"/>
      <c r="N545" s="63"/>
      <c r="O545" s="63"/>
      <c r="P545" s="63"/>
      <c r="Q545" s="63"/>
      <c r="R545" s="63"/>
      <c r="S545" s="63"/>
      <c r="T545" s="63"/>
      <c r="U545" s="63"/>
      <c r="V545" s="63"/>
    </row>
    <row r="546" spans="1:22" ht="18.75">
      <c r="A546" s="63"/>
      <c r="B546" s="63"/>
      <c r="C546" s="63"/>
      <c r="D546" s="63"/>
      <c r="E546" s="63"/>
      <c r="F546" s="63"/>
      <c r="G546" s="63"/>
      <c r="H546" s="63"/>
      <c r="I546" s="63"/>
      <c r="J546" s="63"/>
      <c r="K546" s="63"/>
      <c r="L546" s="63"/>
      <c r="M546" s="63"/>
      <c r="N546" s="63"/>
      <c r="O546" s="63"/>
      <c r="P546" s="63"/>
      <c r="Q546" s="63"/>
      <c r="R546" s="63"/>
      <c r="S546" s="63"/>
      <c r="T546" s="63"/>
      <c r="U546" s="63"/>
      <c r="V546" s="63"/>
    </row>
    <row r="547" spans="1:22" ht="18.75">
      <c r="A547" s="63"/>
      <c r="B547" s="63"/>
      <c r="C547" s="63"/>
      <c r="D547" s="63"/>
      <c r="E547" s="63"/>
      <c r="F547" s="63"/>
      <c r="G547" s="63"/>
      <c r="H547" s="63"/>
      <c r="I547" s="63"/>
      <c r="J547" s="63"/>
      <c r="K547" s="63"/>
      <c r="L547" s="63"/>
      <c r="M547" s="63"/>
      <c r="N547" s="63"/>
      <c r="O547" s="63"/>
      <c r="P547" s="63"/>
      <c r="Q547" s="63"/>
      <c r="R547" s="63"/>
      <c r="S547" s="63"/>
      <c r="T547" s="63"/>
      <c r="U547" s="63"/>
      <c r="V547" s="63"/>
    </row>
    <row r="548" spans="1:22" ht="18.75">
      <c r="A548" s="63"/>
      <c r="B548" s="63"/>
      <c r="C548" s="63"/>
      <c r="D548" s="63"/>
      <c r="E548" s="63"/>
      <c r="F548" s="63"/>
      <c r="G548" s="63"/>
      <c r="H548" s="63"/>
      <c r="I548" s="63"/>
      <c r="J548" s="63"/>
      <c r="K548" s="63"/>
      <c r="L548" s="63"/>
      <c r="M548" s="63"/>
      <c r="N548" s="63"/>
      <c r="O548" s="63"/>
      <c r="P548" s="63"/>
      <c r="Q548" s="63"/>
      <c r="R548" s="63"/>
      <c r="S548" s="63"/>
      <c r="T548" s="63"/>
      <c r="U548" s="63"/>
      <c r="V548" s="63"/>
    </row>
    <row r="549" spans="1:22" ht="18.75">
      <c r="A549" s="63"/>
      <c r="B549" s="63"/>
      <c r="C549" s="63"/>
      <c r="D549" s="63"/>
      <c r="E549" s="63"/>
      <c r="F549" s="63"/>
      <c r="G549" s="63"/>
      <c r="H549" s="63"/>
      <c r="I549" s="63"/>
      <c r="J549" s="63"/>
      <c r="K549" s="63"/>
      <c r="L549" s="63"/>
      <c r="M549" s="63"/>
      <c r="N549" s="63"/>
      <c r="O549" s="63"/>
      <c r="P549" s="63"/>
      <c r="Q549" s="63"/>
      <c r="R549" s="63"/>
      <c r="S549" s="63"/>
      <c r="T549" s="63"/>
      <c r="U549" s="63"/>
      <c r="V549" s="63"/>
    </row>
    <row r="550" spans="1:22" ht="18.75">
      <c r="A550" s="63"/>
      <c r="B550" s="63"/>
      <c r="C550" s="63"/>
      <c r="D550" s="63"/>
      <c r="E550" s="63"/>
      <c r="F550" s="63"/>
      <c r="G550" s="63"/>
      <c r="H550" s="63"/>
      <c r="I550" s="63"/>
      <c r="J550" s="63"/>
      <c r="K550" s="63"/>
      <c r="L550" s="63"/>
      <c r="M550" s="63"/>
      <c r="N550" s="63"/>
      <c r="O550" s="63"/>
      <c r="P550" s="63"/>
      <c r="Q550" s="63"/>
      <c r="R550" s="63"/>
      <c r="S550" s="63"/>
      <c r="T550" s="63"/>
      <c r="U550" s="63"/>
      <c r="V550" s="63"/>
    </row>
    <row r="551" spans="1:22" ht="18.75">
      <c r="A551" s="63"/>
      <c r="B551" s="63"/>
      <c r="C551" s="63"/>
      <c r="D551" s="63"/>
      <c r="E551" s="63"/>
      <c r="F551" s="63"/>
      <c r="G551" s="63"/>
      <c r="H551" s="63"/>
      <c r="I551" s="63"/>
      <c r="J551" s="63"/>
      <c r="K551" s="63"/>
      <c r="L551" s="63"/>
      <c r="M551" s="63"/>
      <c r="N551" s="63"/>
      <c r="O551" s="63"/>
      <c r="P551" s="63"/>
      <c r="Q551" s="63"/>
      <c r="R551" s="63"/>
      <c r="S551" s="63"/>
      <c r="T551" s="63"/>
      <c r="U551" s="63"/>
      <c r="V551" s="63"/>
    </row>
    <row r="552" spans="1:22" ht="18.75">
      <c r="A552" s="63"/>
      <c r="B552" s="63"/>
      <c r="C552" s="63"/>
      <c r="D552" s="63"/>
      <c r="E552" s="63"/>
      <c r="F552" s="63"/>
      <c r="G552" s="63"/>
      <c r="H552" s="63"/>
      <c r="I552" s="63"/>
      <c r="J552" s="63"/>
      <c r="K552" s="63"/>
      <c r="L552" s="63"/>
      <c r="M552" s="63"/>
      <c r="N552" s="63"/>
      <c r="O552" s="63"/>
      <c r="P552" s="63"/>
      <c r="Q552" s="63"/>
      <c r="R552" s="63"/>
      <c r="S552" s="63"/>
      <c r="T552" s="63"/>
      <c r="U552" s="63"/>
      <c r="V552" s="63"/>
    </row>
    <row r="553" spans="1:22" ht="18.75">
      <c r="A553" s="63"/>
      <c r="B553" s="63"/>
      <c r="C553" s="63"/>
      <c r="D553" s="63"/>
      <c r="E553" s="63"/>
      <c r="F553" s="63"/>
      <c r="G553" s="63"/>
      <c r="H553" s="63"/>
      <c r="I553" s="63"/>
      <c r="J553" s="63"/>
      <c r="K553" s="63"/>
      <c r="L553" s="63"/>
      <c r="M553" s="63"/>
      <c r="N553" s="63"/>
      <c r="O553" s="63"/>
      <c r="P553" s="63"/>
      <c r="Q553" s="63"/>
      <c r="R553" s="63"/>
      <c r="S553" s="63"/>
      <c r="T553" s="63"/>
      <c r="U553" s="63"/>
      <c r="V553" s="63"/>
    </row>
    <row r="554" spans="1:22" ht="18.75">
      <c r="A554" s="63"/>
      <c r="B554" s="63"/>
      <c r="C554" s="63"/>
      <c r="D554" s="63"/>
      <c r="E554" s="63"/>
      <c r="F554" s="63"/>
      <c r="G554" s="63"/>
      <c r="H554" s="63"/>
      <c r="I554" s="63"/>
      <c r="J554" s="63"/>
      <c r="K554" s="63"/>
      <c r="L554" s="63"/>
      <c r="M554" s="63"/>
      <c r="N554" s="63"/>
      <c r="O554" s="63"/>
      <c r="P554" s="63"/>
      <c r="Q554" s="63"/>
      <c r="R554" s="63"/>
      <c r="S554" s="63"/>
      <c r="T554" s="63"/>
      <c r="U554" s="63"/>
      <c r="V554" s="63"/>
    </row>
    <row r="555" spans="1:22" ht="18.75">
      <c r="A555" s="63"/>
      <c r="B555" s="63"/>
      <c r="C555" s="63"/>
      <c r="D555" s="63"/>
      <c r="E555" s="63"/>
      <c r="F555" s="63"/>
      <c r="G555" s="63"/>
      <c r="H555" s="63"/>
      <c r="I555" s="63"/>
      <c r="J555" s="63"/>
      <c r="K555" s="63"/>
      <c r="L555" s="63"/>
      <c r="M555" s="63"/>
      <c r="N555" s="63"/>
      <c r="O555" s="63"/>
      <c r="P555" s="63"/>
      <c r="Q555" s="63"/>
      <c r="R555" s="63"/>
      <c r="S555" s="63"/>
      <c r="T555" s="63"/>
      <c r="U555" s="63"/>
      <c r="V555" s="63"/>
    </row>
    <row r="556" spans="1:22" ht="18.75">
      <c r="A556" s="63"/>
      <c r="B556" s="63"/>
      <c r="C556" s="63"/>
      <c r="D556" s="63"/>
      <c r="E556" s="63"/>
      <c r="F556" s="63"/>
      <c r="G556" s="63"/>
      <c r="H556" s="63"/>
      <c r="I556" s="63"/>
      <c r="J556" s="63"/>
      <c r="K556" s="63"/>
      <c r="L556" s="63"/>
      <c r="M556" s="63"/>
      <c r="N556" s="63"/>
      <c r="O556" s="63"/>
      <c r="P556" s="63"/>
      <c r="Q556" s="63"/>
      <c r="R556" s="63"/>
      <c r="S556" s="63"/>
      <c r="T556" s="63"/>
      <c r="U556" s="63"/>
      <c r="V556" s="63"/>
    </row>
    <row r="557" spans="1:22" ht="18.75">
      <c r="A557" s="63"/>
      <c r="B557" s="63"/>
      <c r="C557" s="63"/>
      <c r="D557" s="63"/>
      <c r="E557" s="63"/>
      <c r="F557" s="63"/>
      <c r="G557" s="63"/>
      <c r="H557" s="63"/>
      <c r="I557" s="63"/>
      <c r="J557" s="63"/>
      <c r="K557" s="63"/>
      <c r="L557" s="63"/>
      <c r="M557" s="63"/>
      <c r="N557" s="63"/>
      <c r="O557" s="63"/>
      <c r="P557" s="63"/>
      <c r="Q557" s="63"/>
      <c r="R557" s="63"/>
      <c r="S557" s="63"/>
      <c r="T557" s="63"/>
      <c r="U557" s="63"/>
      <c r="V557" s="63"/>
    </row>
    <row r="558" spans="1:22" ht="18.75">
      <c r="A558" s="63"/>
      <c r="B558" s="63"/>
      <c r="C558" s="63"/>
      <c r="D558" s="63"/>
      <c r="E558" s="63"/>
      <c r="F558" s="63"/>
      <c r="G558" s="63"/>
      <c r="H558" s="63"/>
      <c r="I558" s="63"/>
      <c r="J558" s="63"/>
      <c r="K558" s="63"/>
      <c r="L558" s="63"/>
      <c r="M558" s="63"/>
      <c r="N558" s="63"/>
      <c r="O558" s="63"/>
      <c r="P558" s="63"/>
      <c r="Q558" s="63"/>
      <c r="R558" s="63"/>
      <c r="S558" s="63"/>
      <c r="T558" s="63"/>
      <c r="U558" s="63"/>
      <c r="V558" s="63"/>
    </row>
    <row r="559" spans="1:22" ht="18.75">
      <c r="A559" s="63"/>
      <c r="B559" s="63"/>
      <c r="C559" s="63"/>
      <c r="D559" s="63"/>
      <c r="E559" s="63"/>
      <c r="F559" s="63"/>
      <c r="G559" s="63"/>
      <c r="H559" s="63"/>
      <c r="I559" s="63"/>
      <c r="J559" s="63"/>
      <c r="K559" s="63"/>
      <c r="L559" s="63"/>
      <c r="M559" s="63"/>
      <c r="N559" s="63"/>
      <c r="O559" s="63"/>
      <c r="P559" s="63"/>
      <c r="Q559" s="63"/>
      <c r="R559" s="63"/>
      <c r="S559" s="63"/>
      <c r="T559" s="63"/>
      <c r="U559" s="63"/>
      <c r="V559" s="63"/>
    </row>
    <row r="560" spans="1:22" ht="18.75">
      <c r="A560" s="63"/>
      <c r="B560" s="63"/>
      <c r="C560" s="63"/>
      <c r="D560" s="63"/>
      <c r="E560" s="63"/>
      <c r="F560" s="63"/>
      <c r="G560" s="63"/>
      <c r="H560" s="63"/>
      <c r="I560" s="63"/>
      <c r="J560" s="63"/>
      <c r="K560" s="63"/>
      <c r="L560" s="63"/>
      <c r="M560" s="63"/>
      <c r="N560" s="63"/>
      <c r="O560" s="63"/>
      <c r="P560" s="63"/>
      <c r="Q560" s="63"/>
      <c r="R560" s="63"/>
      <c r="S560" s="63"/>
      <c r="T560" s="63"/>
      <c r="U560" s="63"/>
      <c r="V560" s="63"/>
    </row>
    <row r="561" spans="1:22" ht="18.75">
      <c r="A561" s="63"/>
      <c r="B561" s="63"/>
      <c r="C561" s="63"/>
      <c r="D561" s="63"/>
      <c r="E561" s="63"/>
      <c r="F561" s="63"/>
      <c r="G561" s="63"/>
      <c r="H561" s="63"/>
      <c r="I561" s="63"/>
      <c r="J561" s="63"/>
      <c r="K561" s="63"/>
      <c r="L561" s="63"/>
      <c r="M561" s="63"/>
      <c r="N561" s="63"/>
      <c r="O561" s="63"/>
      <c r="P561" s="63"/>
      <c r="Q561" s="63"/>
      <c r="R561" s="63"/>
      <c r="S561" s="63"/>
      <c r="T561" s="63"/>
      <c r="U561" s="63"/>
      <c r="V561" s="63"/>
    </row>
    <row r="562" spans="1:22" ht="18.75">
      <c r="A562" s="63"/>
      <c r="B562" s="63"/>
      <c r="C562" s="63"/>
      <c r="D562" s="63"/>
      <c r="E562" s="63"/>
      <c r="F562" s="63"/>
      <c r="G562" s="63"/>
      <c r="H562" s="63"/>
      <c r="I562" s="63"/>
      <c r="J562" s="63"/>
      <c r="K562" s="63"/>
      <c r="L562" s="63"/>
      <c r="M562" s="63"/>
      <c r="N562" s="63"/>
      <c r="O562" s="63"/>
      <c r="P562" s="63"/>
      <c r="Q562" s="63"/>
      <c r="R562" s="63"/>
      <c r="S562" s="63"/>
      <c r="T562" s="63"/>
      <c r="U562" s="63"/>
      <c r="V562" s="63"/>
    </row>
    <row r="563" spans="1:22" ht="18.75">
      <c r="A563" s="63"/>
      <c r="B563" s="63"/>
      <c r="C563" s="63"/>
      <c r="D563" s="63"/>
      <c r="E563" s="63"/>
      <c r="F563" s="63"/>
      <c r="G563" s="63"/>
      <c r="H563" s="63"/>
      <c r="I563" s="63"/>
      <c r="J563" s="63"/>
      <c r="K563" s="63"/>
      <c r="L563" s="63"/>
      <c r="M563" s="63"/>
      <c r="N563" s="63"/>
      <c r="O563" s="63"/>
      <c r="P563" s="63"/>
      <c r="Q563" s="63"/>
      <c r="R563" s="63"/>
      <c r="S563" s="63"/>
      <c r="T563" s="63"/>
      <c r="U563" s="63"/>
      <c r="V563" s="63"/>
    </row>
    <row r="564" spans="1:22" ht="18.75">
      <c r="A564" s="63"/>
      <c r="B564" s="63"/>
      <c r="C564" s="63"/>
      <c r="D564" s="63"/>
      <c r="E564" s="63"/>
      <c r="F564" s="63"/>
      <c r="G564" s="63"/>
      <c r="H564" s="63"/>
      <c r="I564" s="63"/>
      <c r="J564" s="63"/>
      <c r="K564" s="63"/>
      <c r="L564" s="63"/>
      <c r="M564" s="63"/>
      <c r="N564" s="63"/>
      <c r="O564" s="63"/>
      <c r="P564" s="63"/>
      <c r="Q564" s="63"/>
      <c r="R564" s="63"/>
      <c r="S564" s="63"/>
      <c r="T564" s="63"/>
      <c r="U564" s="63"/>
      <c r="V564" s="63"/>
    </row>
    <row r="565" spans="1:22" ht="18.75">
      <c r="A565" s="63"/>
      <c r="B565" s="63"/>
      <c r="C565" s="63"/>
      <c r="D565" s="63"/>
      <c r="E565" s="63"/>
      <c r="F565" s="63"/>
      <c r="G565" s="63"/>
      <c r="H565" s="63"/>
      <c r="I565" s="63"/>
      <c r="J565" s="63"/>
      <c r="K565" s="63"/>
      <c r="L565" s="63"/>
      <c r="M565" s="63"/>
      <c r="N565" s="63"/>
      <c r="O565" s="63"/>
      <c r="P565" s="63"/>
      <c r="Q565" s="63"/>
      <c r="R565" s="63"/>
      <c r="S565" s="63"/>
      <c r="T565" s="63"/>
      <c r="U565" s="63"/>
      <c r="V565" s="63"/>
    </row>
    <row r="566" spans="1:22" ht="18.75">
      <c r="A566" s="63"/>
      <c r="B566" s="63"/>
      <c r="C566" s="63"/>
      <c r="D566" s="63"/>
      <c r="E566" s="63"/>
      <c r="F566" s="63"/>
      <c r="G566" s="63"/>
      <c r="H566" s="63"/>
      <c r="I566" s="63"/>
      <c r="J566" s="63"/>
      <c r="K566" s="63"/>
      <c r="L566" s="63"/>
      <c r="M566" s="63"/>
      <c r="N566" s="63"/>
      <c r="O566" s="63"/>
      <c r="P566" s="63"/>
      <c r="Q566" s="63"/>
      <c r="R566" s="63"/>
      <c r="S566" s="63"/>
      <c r="T566" s="63"/>
      <c r="U566" s="63"/>
      <c r="V566" s="63"/>
    </row>
    <row r="567" spans="1:22" ht="18.75">
      <c r="A567" s="63"/>
      <c r="B567" s="63"/>
      <c r="C567" s="63"/>
      <c r="D567" s="63"/>
      <c r="E567" s="63"/>
      <c r="F567" s="63"/>
      <c r="G567" s="63"/>
      <c r="H567" s="63"/>
      <c r="I567" s="63"/>
      <c r="J567" s="63"/>
      <c r="K567" s="63"/>
      <c r="L567" s="63"/>
      <c r="M567" s="63"/>
      <c r="N567" s="63"/>
      <c r="O567" s="63"/>
      <c r="P567" s="63"/>
      <c r="Q567" s="63"/>
      <c r="R567" s="63"/>
      <c r="S567" s="63"/>
      <c r="T567" s="63"/>
      <c r="U567" s="63"/>
      <c r="V567" s="63"/>
    </row>
    <row r="568" spans="1:22" ht="18.75">
      <c r="A568" s="63"/>
      <c r="B568" s="63"/>
      <c r="C568" s="63"/>
      <c r="D568" s="63"/>
      <c r="E568" s="63"/>
      <c r="F568" s="63"/>
      <c r="G568" s="63"/>
      <c r="H568" s="63"/>
      <c r="I568" s="63"/>
      <c r="J568" s="63"/>
      <c r="K568" s="63"/>
      <c r="L568" s="63"/>
      <c r="M568" s="63"/>
      <c r="N568" s="63"/>
      <c r="O568" s="63"/>
      <c r="P568" s="63"/>
      <c r="Q568" s="63"/>
      <c r="R568" s="63"/>
      <c r="S568" s="63"/>
      <c r="T568" s="63"/>
      <c r="U568" s="63"/>
      <c r="V568" s="63"/>
    </row>
    <row r="569" spans="1:22" ht="18.75">
      <c r="A569" s="63"/>
      <c r="B569" s="63"/>
      <c r="C569" s="63"/>
      <c r="D569" s="63"/>
      <c r="E569" s="63"/>
      <c r="F569" s="63"/>
      <c r="G569" s="63"/>
      <c r="H569" s="63"/>
      <c r="I569" s="63"/>
      <c r="J569" s="63"/>
      <c r="K569" s="63"/>
      <c r="L569" s="63"/>
      <c r="M569" s="63"/>
      <c r="N569" s="63"/>
      <c r="O569" s="63"/>
      <c r="P569" s="63"/>
      <c r="Q569" s="63"/>
      <c r="R569" s="63"/>
      <c r="S569" s="63"/>
      <c r="T569" s="63"/>
      <c r="U569" s="63"/>
      <c r="V569" s="63"/>
    </row>
    <row r="570" spans="1:22" ht="18.75">
      <c r="A570" s="63"/>
      <c r="B570" s="63"/>
      <c r="C570" s="63"/>
      <c r="D570" s="63"/>
      <c r="E570" s="63"/>
      <c r="F570" s="63"/>
      <c r="G570" s="63"/>
      <c r="H570" s="63"/>
      <c r="I570" s="63"/>
      <c r="J570" s="63"/>
      <c r="K570" s="63"/>
      <c r="L570" s="63"/>
      <c r="M570" s="63"/>
      <c r="N570" s="63"/>
      <c r="O570" s="63"/>
      <c r="P570" s="63"/>
      <c r="Q570" s="63"/>
      <c r="R570" s="63"/>
      <c r="S570" s="63"/>
      <c r="T570" s="63"/>
      <c r="U570" s="63"/>
      <c r="V570" s="63"/>
    </row>
    <row r="571" spans="1:22" ht="18.75">
      <c r="A571" s="63"/>
      <c r="B571" s="63"/>
      <c r="C571" s="63"/>
      <c r="D571" s="63"/>
      <c r="E571" s="63"/>
      <c r="F571" s="63"/>
      <c r="G571" s="63"/>
      <c r="H571" s="63"/>
      <c r="I571" s="63"/>
      <c r="J571" s="63"/>
      <c r="K571" s="63"/>
      <c r="L571" s="63"/>
      <c r="M571" s="63"/>
      <c r="N571" s="63"/>
      <c r="O571" s="63"/>
      <c r="P571" s="63"/>
      <c r="Q571" s="63"/>
      <c r="R571" s="63"/>
      <c r="S571" s="63"/>
      <c r="T571" s="63"/>
      <c r="U571" s="63"/>
      <c r="V571" s="63"/>
    </row>
    <row r="572" spans="1:22" ht="18.75">
      <c r="A572" s="63"/>
      <c r="B572" s="63"/>
      <c r="C572" s="63"/>
      <c r="D572" s="63"/>
      <c r="E572" s="63"/>
      <c r="F572" s="63"/>
      <c r="G572" s="63"/>
      <c r="H572" s="63"/>
      <c r="I572" s="63"/>
      <c r="J572" s="63"/>
      <c r="K572" s="63"/>
      <c r="L572" s="63"/>
      <c r="M572" s="63"/>
      <c r="N572" s="63"/>
      <c r="O572" s="63"/>
      <c r="P572" s="63"/>
      <c r="Q572" s="63"/>
      <c r="R572" s="63"/>
      <c r="S572" s="63"/>
      <c r="T572" s="63"/>
      <c r="U572" s="63"/>
      <c r="V572" s="63"/>
    </row>
    <row r="573" spans="1:22" ht="18.75">
      <c r="A573" s="63"/>
      <c r="B573" s="63"/>
      <c r="C573" s="63"/>
      <c r="D573" s="63"/>
      <c r="E573" s="63"/>
      <c r="F573" s="63"/>
      <c r="G573" s="63"/>
      <c r="H573" s="63"/>
      <c r="I573" s="63"/>
      <c r="J573" s="63"/>
      <c r="K573" s="63"/>
      <c r="L573" s="63"/>
      <c r="M573" s="63"/>
      <c r="N573" s="63"/>
      <c r="O573" s="63"/>
      <c r="P573" s="63"/>
      <c r="Q573" s="63"/>
      <c r="R573" s="63"/>
      <c r="S573" s="63"/>
      <c r="T573" s="63"/>
      <c r="U573" s="63"/>
      <c r="V573" s="63"/>
    </row>
    <row r="574" spans="1:22" ht="18.75">
      <c r="A574" s="63"/>
      <c r="B574" s="63"/>
      <c r="C574" s="63"/>
      <c r="D574" s="63"/>
      <c r="E574" s="63"/>
      <c r="F574" s="63"/>
      <c r="G574" s="63"/>
      <c r="H574" s="63"/>
      <c r="I574" s="63"/>
      <c r="J574" s="63"/>
      <c r="K574" s="63"/>
      <c r="L574" s="63"/>
      <c r="M574" s="63"/>
      <c r="N574" s="63"/>
      <c r="O574" s="63"/>
      <c r="P574" s="63"/>
      <c r="Q574" s="63"/>
      <c r="R574" s="63"/>
      <c r="S574" s="63"/>
      <c r="T574" s="63"/>
      <c r="U574" s="63"/>
      <c r="V574" s="63"/>
    </row>
    <row r="575" spans="1:22" ht="18.75">
      <c r="A575" s="63"/>
      <c r="B575" s="63"/>
      <c r="C575" s="63"/>
      <c r="D575" s="63"/>
      <c r="E575" s="63"/>
      <c r="F575" s="63"/>
      <c r="G575" s="63"/>
      <c r="H575" s="63"/>
      <c r="I575" s="63"/>
      <c r="J575" s="63"/>
      <c r="K575" s="63"/>
      <c r="L575" s="63"/>
      <c r="M575" s="63"/>
      <c r="N575" s="63"/>
      <c r="O575" s="63"/>
      <c r="P575" s="63"/>
      <c r="Q575" s="63"/>
      <c r="R575" s="63"/>
      <c r="S575" s="63"/>
      <c r="T575" s="63"/>
      <c r="U575" s="63"/>
      <c r="V575" s="63"/>
    </row>
    <row r="576" spans="1:22" ht="18.75">
      <c r="A576" s="63"/>
      <c r="B576" s="63"/>
      <c r="C576" s="63"/>
      <c r="D576" s="63"/>
      <c r="E576" s="63"/>
      <c r="F576" s="63"/>
      <c r="G576" s="63"/>
      <c r="H576" s="63"/>
      <c r="I576" s="63"/>
      <c r="J576" s="63"/>
      <c r="K576" s="63"/>
      <c r="L576" s="63"/>
      <c r="M576" s="63"/>
      <c r="N576" s="63"/>
      <c r="O576" s="63"/>
      <c r="P576" s="63"/>
      <c r="Q576" s="63"/>
      <c r="R576" s="63"/>
      <c r="S576" s="63"/>
      <c r="T576" s="63"/>
      <c r="U576" s="63"/>
      <c r="V576" s="63"/>
    </row>
    <row r="577" spans="1:22" ht="18.75">
      <c r="A577" s="63"/>
      <c r="B577" s="63"/>
      <c r="C577" s="63"/>
      <c r="D577" s="63"/>
      <c r="E577" s="63"/>
      <c r="F577" s="63"/>
      <c r="G577" s="63"/>
      <c r="H577" s="63"/>
      <c r="I577" s="63"/>
      <c r="J577" s="63"/>
      <c r="K577" s="63"/>
      <c r="L577" s="63"/>
      <c r="M577" s="63"/>
      <c r="N577" s="63"/>
      <c r="O577" s="63"/>
      <c r="P577" s="63"/>
      <c r="Q577" s="63"/>
      <c r="R577" s="63"/>
      <c r="S577" s="63"/>
      <c r="T577" s="63"/>
      <c r="U577" s="63"/>
      <c r="V577" s="63"/>
    </row>
    <row r="578" spans="1:22" ht="18.75">
      <c r="A578" s="63"/>
      <c r="B578" s="63"/>
      <c r="C578" s="63"/>
      <c r="D578" s="63"/>
      <c r="E578" s="63"/>
      <c r="F578" s="63"/>
      <c r="G578" s="63"/>
      <c r="H578" s="63"/>
      <c r="I578" s="63"/>
      <c r="J578" s="63"/>
      <c r="K578" s="63"/>
      <c r="L578" s="63"/>
      <c r="M578" s="63"/>
      <c r="N578" s="63"/>
      <c r="O578" s="63"/>
      <c r="P578" s="63"/>
      <c r="Q578" s="63"/>
      <c r="R578" s="63"/>
      <c r="S578" s="63"/>
      <c r="T578" s="63"/>
      <c r="U578" s="63"/>
      <c r="V578" s="63"/>
    </row>
    <row r="579" spans="1:22" ht="18.75">
      <c r="A579" s="63"/>
      <c r="B579" s="63"/>
      <c r="C579" s="63"/>
      <c r="D579" s="63"/>
      <c r="E579" s="63"/>
      <c r="F579" s="63"/>
      <c r="G579" s="63"/>
      <c r="H579" s="63"/>
      <c r="I579" s="63"/>
      <c r="J579" s="63"/>
      <c r="K579" s="63"/>
      <c r="L579" s="63"/>
      <c r="M579" s="63"/>
      <c r="N579" s="63"/>
      <c r="O579" s="63"/>
      <c r="P579" s="63"/>
      <c r="Q579" s="63"/>
      <c r="R579" s="63"/>
      <c r="S579" s="63"/>
      <c r="T579" s="63"/>
      <c r="U579" s="63"/>
      <c r="V579" s="63"/>
    </row>
    <row r="580" spans="1:22" ht="18.75">
      <c r="A580" s="63"/>
      <c r="B580" s="63"/>
      <c r="C580" s="63"/>
      <c r="D580" s="63"/>
      <c r="E580" s="63"/>
      <c r="F580" s="63"/>
      <c r="G580" s="63"/>
      <c r="H580" s="63"/>
      <c r="I580" s="63"/>
      <c r="J580" s="63"/>
      <c r="K580" s="63"/>
      <c r="L580" s="63"/>
      <c r="M580" s="63"/>
      <c r="N580" s="63"/>
      <c r="O580" s="63"/>
      <c r="P580" s="63"/>
      <c r="Q580" s="63"/>
      <c r="R580" s="63"/>
      <c r="S580" s="63"/>
      <c r="T580" s="63"/>
      <c r="U580" s="63"/>
      <c r="V580" s="63"/>
    </row>
    <row r="581" spans="1:22" ht="18.75">
      <c r="A581" s="63"/>
      <c r="B581" s="63"/>
      <c r="C581" s="63"/>
      <c r="D581" s="63"/>
      <c r="E581" s="63"/>
      <c r="F581" s="63"/>
      <c r="G581" s="63"/>
      <c r="H581" s="63"/>
      <c r="I581" s="63"/>
      <c r="J581" s="63"/>
      <c r="K581" s="63"/>
      <c r="L581" s="63"/>
      <c r="M581" s="63"/>
      <c r="N581" s="63"/>
      <c r="O581" s="63"/>
      <c r="P581" s="63"/>
      <c r="Q581" s="63"/>
      <c r="R581" s="63"/>
      <c r="S581" s="63"/>
      <c r="T581" s="63"/>
      <c r="U581" s="63"/>
      <c r="V581" s="63"/>
    </row>
    <row r="582" spans="1:22" ht="18.75">
      <c r="A582" s="63"/>
      <c r="B582" s="63"/>
      <c r="C582" s="63"/>
      <c r="D582" s="63"/>
      <c r="E582" s="63"/>
      <c r="F582" s="63"/>
      <c r="G582" s="63"/>
      <c r="H582" s="63"/>
      <c r="I582" s="63"/>
      <c r="J582" s="63"/>
      <c r="K582" s="63"/>
      <c r="L582" s="63"/>
      <c r="M582" s="63"/>
      <c r="N582" s="63"/>
      <c r="O582" s="63"/>
      <c r="P582" s="63"/>
      <c r="Q582" s="63"/>
      <c r="R582" s="63"/>
      <c r="S582" s="63"/>
      <c r="T582" s="63"/>
      <c r="U582" s="63"/>
      <c r="V582" s="63"/>
    </row>
    <row r="583" spans="1:22" ht="18.75">
      <c r="A583" s="63"/>
      <c r="B583" s="63"/>
      <c r="C583" s="63"/>
      <c r="D583" s="63"/>
      <c r="E583" s="63"/>
      <c r="F583" s="63"/>
      <c r="G583" s="63"/>
      <c r="H583" s="63"/>
      <c r="I583" s="63"/>
      <c r="J583" s="63"/>
      <c r="K583" s="63"/>
      <c r="L583" s="63"/>
      <c r="M583" s="63"/>
      <c r="N583" s="63"/>
      <c r="O583" s="63"/>
      <c r="P583" s="63"/>
      <c r="Q583" s="63"/>
      <c r="R583" s="63"/>
      <c r="S583" s="63"/>
      <c r="T583" s="63"/>
      <c r="U583" s="63"/>
      <c r="V583" s="63"/>
    </row>
    <row r="584" spans="1:22" ht="18.75">
      <c r="A584" s="63"/>
      <c r="B584" s="63"/>
      <c r="C584" s="63"/>
      <c r="D584" s="63"/>
      <c r="E584" s="63"/>
      <c r="F584" s="63"/>
      <c r="G584" s="63"/>
      <c r="H584" s="63"/>
      <c r="I584" s="63"/>
      <c r="J584" s="63"/>
      <c r="K584" s="63"/>
      <c r="L584" s="63"/>
      <c r="M584" s="63"/>
      <c r="N584" s="63"/>
      <c r="O584" s="63"/>
      <c r="P584" s="63"/>
      <c r="Q584" s="63"/>
      <c r="R584" s="63"/>
      <c r="S584" s="63"/>
      <c r="T584" s="63"/>
      <c r="U584" s="63"/>
      <c r="V584" s="63"/>
    </row>
    <row r="585" spans="1:22" ht="18.75">
      <c r="A585" s="63"/>
      <c r="B585" s="63"/>
      <c r="C585" s="63"/>
      <c r="D585" s="63"/>
      <c r="E585" s="63"/>
      <c r="F585" s="63"/>
      <c r="G585" s="63"/>
      <c r="H585" s="63"/>
      <c r="I585" s="63"/>
      <c r="J585" s="63"/>
      <c r="K585" s="63"/>
      <c r="L585" s="63"/>
      <c r="M585" s="63"/>
      <c r="N585" s="63"/>
      <c r="O585" s="63"/>
      <c r="P585" s="63"/>
      <c r="Q585" s="63"/>
      <c r="R585" s="63"/>
      <c r="S585" s="63"/>
      <c r="T585" s="63"/>
      <c r="U585" s="63"/>
      <c r="V585" s="63"/>
    </row>
    <row r="586" spans="1:22" ht="18.75">
      <c r="A586" s="63"/>
      <c r="B586" s="63"/>
      <c r="C586" s="63"/>
      <c r="D586" s="63"/>
      <c r="E586" s="63"/>
      <c r="F586" s="63"/>
      <c r="G586" s="63"/>
      <c r="H586" s="63"/>
      <c r="I586" s="63"/>
      <c r="J586" s="63"/>
      <c r="K586" s="63"/>
      <c r="L586" s="63"/>
      <c r="M586" s="63"/>
      <c r="N586" s="63"/>
      <c r="O586" s="63"/>
      <c r="P586" s="63"/>
      <c r="Q586" s="63"/>
      <c r="R586" s="63"/>
      <c r="S586" s="63"/>
      <c r="T586" s="63"/>
      <c r="U586" s="63"/>
      <c r="V586" s="63"/>
    </row>
    <row r="587" spans="1:22" ht="18.75">
      <c r="A587" s="63"/>
      <c r="B587" s="63"/>
      <c r="C587" s="63"/>
      <c r="D587" s="63"/>
      <c r="E587" s="63"/>
      <c r="F587" s="63"/>
      <c r="G587" s="63"/>
      <c r="H587" s="63"/>
      <c r="I587" s="63"/>
      <c r="J587" s="63"/>
      <c r="K587" s="63"/>
      <c r="L587" s="63"/>
      <c r="M587" s="63"/>
      <c r="N587" s="63"/>
      <c r="O587" s="63"/>
      <c r="P587" s="63"/>
      <c r="Q587" s="63"/>
      <c r="R587" s="63"/>
      <c r="S587" s="63"/>
      <c r="T587" s="63"/>
      <c r="U587" s="63"/>
      <c r="V587" s="63"/>
    </row>
    <row r="588" spans="1:22" ht="18.75">
      <c r="A588" s="63"/>
      <c r="B588" s="63"/>
      <c r="C588" s="63"/>
      <c r="D588" s="63"/>
      <c r="E588" s="63"/>
      <c r="F588" s="63"/>
      <c r="G588" s="63"/>
      <c r="H588" s="63"/>
      <c r="I588" s="63"/>
      <c r="J588" s="63"/>
      <c r="K588" s="63"/>
      <c r="L588" s="63"/>
      <c r="M588" s="63"/>
      <c r="N588" s="63"/>
      <c r="O588" s="63"/>
      <c r="P588" s="63"/>
      <c r="Q588" s="63"/>
      <c r="R588" s="63"/>
      <c r="S588" s="63"/>
      <c r="T588" s="63"/>
      <c r="U588" s="63"/>
      <c r="V588" s="63"/>
    </row>
    <row r="589" spans="1:22" ht="18.75">
      <c r="A589" s="63"/>
      <c r="B589" s="63"/>
      <c r="C589" s="63"/>
      <c r="D589" s="63"/>
      <c r="E589" s="63"/>
      <c r="F589" s="63"/>
      <c r="G589" s="63"/>
      <c r="H589" s="63"/>
      <c r="I589" s="63"/>
      <c r="J589" s="63"/>
      <c r="K589" s="63"/>
      <c r="L589" s="63"/>
      <c r="M589" s="63"/>
      <c r="N589" s="63"/>
      <c r="O589" s="63"/>
      <c r="P589" s="63"/>
      <c r="Q589" s="63"/>
      <c r="R589" s="63"/>
      <c r="S589" s="63"/>
      <c r="T589" s="63"/>
      <c r="U589" s="63"/>
      <c r="V589" s="63"/>
    </row>
    <row r="590" spans="1:22" ht="18.75">
      <c r="A590" s="63"/>
      <c r="B590" s="63"/>
      <c r="C590" s="63"/>
      <c r="D590" s="63"/>
      <c r="E590" s="63"/>
      <c r="F590" s="63"/>
      <c r="G590" s="63"/>
      <c r="H590" s="63"/>
      <c r="I590" s="63"/>
      <c r="J590" s="63"/>
      <c r="K590" s="63"/>
      <c r="L590" s="63"/>
      <c r="M590" s="63"/>
      <c r="N590" s="63"/>
      <c r="O590" s="63"/>
      <c r="P590" s="63"/>
      <c r="Q590" s="63"/>
      <c r="R590" s="63"/>
      <c r="S590" s="63"/>
      <c r="T590" s="63"/>
      <c r="U590" s="63"/>
      <c r="V590" s="63"/>
    </row>
    <row r="591" spans="1:22" ht="18.75">
      <c r="A591" s="63"/>
      <c r="B591" s="63"/>
      <c r="C591" s="63"/>
      <c r="D591" s="63"/>
      <c r="E591" s="63"/>
      <c r="F591" s="63"/>
      <c r="G591" s="63"/>
      <c r="H591" s="63"/>
      <c r="I591" s="63"/>
      <c r="J591" s="63"/>
      <c r="K591" s="63"/>
      <c r="L591" s="63"/>
      <c r="M591" s="63"/>
      <c r="N591" s="63"/>
      <c r="O591" s="63"/>
      <c r="P591" s="63"/>
      <c r="Q591" s="63"/>
      <c r="R591" s="63"/>
      <c r="S591" s="63"/>
      <c r="T591" s="63"/>
      <c r="U591" s="63"/>
      <c r="V591" s="63"/>
    </row>
    <row r="592" spans="1:22" ht="18.75">
      <c r="A592" s="63"/>
      <c r="B592" s="63"/>
      <c r="C592" s="63"/>
      <c r="D592" s="63"/>
      <c r="E592" s="63"/>
      <c r="F592" s="63"/>
      <c r="G592" s="63"/>
      <c r="H592" s="63"/>
      <c r="I592" s="63"/>
      <c r="J592" s="63"/>
      <c r="K592" s="63"/>
      <c r="L592" s="63"/>
      <c r="M592" s="63"/>
      <c r="N592" s="63"/>
      <c r="O592" s="63"/>
      <c r="P592" s="63"/>
      <c r="Q592" s="63"/>
      <c r="R592" s="63"/>
      <c r="S592" s="63"/>
      <c r="T592" s="63"/>
      <c r="U592" s="63"/>
      <c r="V592" s="63"/>
    </row>
    <row r="593" spans="1:22" ht="18.75">
      <c r="A593" s="63"/>
      <c r="B593" s="63"/>
      <c r="C593" s="63"/>
      <c r="D593" s="63"/>
      <c r="E593" s="63"/>
      <c r="F593" s="63"/>
      <c r="G593" s="63"/>
      <c r="H593" s="63"/>
      <c r="I593" s="63"/>
      <c r="J593" s="63"/>
      <c r="K593" s="63"/>
      <c r="L593" s="63"/>
      <c r="M593" s="63"/>
      <c r="N593" s="63"/>
      <c r="O593" s="63"/>
      <c r="P593" s="63"/>
      <c r="Q593" s="63"/>
      <c r="R593" s="63"/>
      <c r="S593" s="63"/>
      <c r="T593" s="63"/>
      <c r="U593" s="63"/>
      <c r="V593" s="63"/>
    </row>
    <row r="594" spans="1:22" ht="18.75">
      <c r="A594" s="63"/>
      <c r="B594" s="63"/>
      <c r="C594" s="63"/>
      <c r="D594" s="63"/>
      <c r="E594" s="63"/>
      <c r="F594" s="63"/>
      <c r="G594" s="63"/>
      <c r="H594" s="63"/>
      <c r="I594" s="63"/>
      <c r="J594" s="63"/>
      <c r="K594" s="63"/>
      <c r="L594" s="63"/>
      <c r="M594" s="63"/>
      <c r="N594" s="63"/>
      <c r="O594" s="63"/>
      <c r="P594" s="63"/>
      <c r="Q594" s="63"/>
      <c r="R594" s="63"/>
      <c r="S594" s="63"/>
      <c r="T594" s="63"/>
      <c r="U594" s="63"/>
      <c r="V594" s="63"/>
    </row>
    <row r="595" spans="1:22" ht="18.75">
      <c r="A595" s="63"/>
      <c r="B595" s="63"/>
      <c r="C595" s="63"/>
      <c r="D595" s="63"/>
      <c r="E595" s="63"/>
      <c r="F595" s="63"/>
      <c r="G595" s="63"/>
      <c r="H595" s="63"/>
      <c r="I595" s="63"/>
      <c r="J595" s="63"/>
      <c r="K595" s="63"/>
      <c r="L595" s="63"/>
      <c r="M595" s="63"/>
      <c r="N595" s="63"/>
      <c r="O595" s="63"/>
      <c r="P595" s="63"/>
      <c r="Q595" s="63"/>
      <c r="R595" s="63"/>
      <c r="S595" s="63"/>
      <c r="T595" s="63"/>
      <c r="U595" s="63"/>
      <c r="V595" s="63"/>
    </row>
    <row r="596" spans="1:22" ht="18.75">
      <c r="A596" s="63"/>
      <c r="B596" s="63"/>
      <c r="C596" s="63"/>
      <c r="D596" s="63"/>
      <c r="E596" s="63"/>
      <c r="F596" s="63"/>
      <c r="G596" s="63"/>
      <c r="H596" s="63"/>
      <c r="I596" s="63"/>
      <c r="J596" s="63"/>
      <c r="K596" s="63"/>
      <c r="L596" s="63"/>
      <c r="M596" s="63"/>
      <c r="N596" s="63"/>
      <c r="O596" s="63"/>
      <c r="P596" s="63"/>
      <c r="Q596" s="63"/>
      <c r="R596" s="63"/>
      <c r="S596" s="63"/>
      <c r="T596" s="63"/>
      <c r="U596" s="63"/>
      <c r="V596" s="63"/>
    </row>
    <row r="597" spans="1:22" ht="18.75">
      <c r="A597" s="63"/>
      <c r="B597" s="63"/>
      <c r="C597" s="63"/>
      <c r="D597" s="63"/>
      <c r="E597" s="63"/>
      <c r="F597" s="63"/>
      <c r="G597" s="63"/>
      <c r="H597" s="63"/>
      <c r="I597" s="63"/>
      <c r="J597" s="63"/>
      <c r="K597" s="63"/>
      <c r="L597" s="63"/>
      <c r="M597" s="63"/>
      <c r="N597" s="63"/>
      <c r="O597" s="63"/>
      <c r="P597" s="63"/>
      <c r="Q597" s="63"/>
      <c r="R597" s="63"/>
      <c r="S597" s="63"/>
      <c r="T597" s="63"/>
      <c r="U597" s="63"/>
      <c r="V597" s="63"/>
    </row>
    <row r="598" spans="1:22" ht="18.75">
      <c r="A598" s="63"/>
      <c r="B598" s="63"/>
      <c r="C598" s="63"/>
      <c r="D598" s="63"/>
      <c r="E598" s="63"/>
      <c r="F598" s="63"/>
      <c r="G598" s="63"/>
      <c r="H598" s="63"/>
      <c r="I598" s="63"/>
      <c r="J598" s="63"/>
      <c r="K598" s="63"/>
      <c r="L598" s="63"/>
      <c r="M598" s="63"/>
      <c r="N598" s="63"/>
      <c r="O598" s="63"/>
      <c r="P598" s="63"/>
      <c r="Q598" s="63"/>
      <c r="R598" s="63"/>
      <c r="S598" s="63"/>
      <c r="T598" s="63"/>
      <c r="U598" s="63"/>
      <c r="V598" s="63"/>
    </row>
    <row r="599" spans="1:22" ht="18.75">
      <c r="A599" s="63"/>
      <c r="B599" s="63"/>
      <c r="C599" s="63"/>
      <c r="D599" s="63"/>
      <c r="E599" s="63"/>
      <c r="F599" s="63"/>
      <c r="G599" s="63"/>
      <c r="H599" s="63"/>
      <c r="I599" s="63"/>
      <c r="J599" s="63"/>
      <c r="K599" s="63"/>
      <c r="L599" s="63"/>
      <c r="M599" s="63"/>
      <c r="N599" s="63"/>
      <c r="O599" s="63"/>
      <c r="P599" s="63"/>
      <c r="Q599" s="63"/>
      <c r="R599" s="63"/>
      <c r="S599" s="63"/>
      <c r="T599" s="63"/>
      <c r="U599" s="63"/>
      <c r="V599" s="63"/>
    </row>
    <row r="600" spans="1:22" ht="18.75">
      <c r="A600" s="63"/>
      <c r="B600" s="63"/>
      <c r="C600" s="63"/>
      <c r="D600" s="63"/>
      <c r="E600" s="63"/>
      <c r="F600" s="63"/>
      <c r="G600" s="63"/>
      <c r="H600" s="63"/>
      <c r="I600" s="63"/>
      <c r="J600" s="63"/>
      <c r="K600" s="63"/>
      <c r="L600" s="63"/>
      <c r="M600" s="63"/>
      <c r="N600" s="63"/>
      <c r="O600" s="63"/>
      <c r="P600" s="63"/>
      <c r="Q600" s="63"/>
      <c r="R600" s="63"/>
      <c r="S600" s="63"/>
      <c r="T600" s="63"/>
      <c r="U600" s="63"/>
      <c r="V600" s="63"/>
    </row>
    <row r="601" spans="1:22" ht="18.75">
      <c r="A601" s="63"/>
      <c r="B601" s="63"/>
      <c r="C601" s="63"/>
      <c r="D601" s="63"/>
      <c r="E601" s="63"/>
      <c r="F601" s="63"/>
      <c r="G601" s="63"/>
      <c r="H601" s="63"/>
      <c r="I601" s="63"/>
      <c r="J601" s="63"/>
      <c r="K601" s="63"/>
      <c r="L601" s="63"/>
      <c r="M601" s="63"/>
      <c r="N601" s="63"/>
      <c r="O601" s="63"/>
      <c r="P601" s="63"/>
      <c r="Q601" s="63"/>
      <c r="R601" s="63"/>
      <c r="S601" s="63"/>
      <c r="T601" s="63"/>
      <c r="U601" s="63"/>
      <c r="V601" s="63"/>
    </row>
    <row r="602" spans="1:22" ht="18.75">
      <c r="A602" s="63"/>
      <c r="B602" s="63"/>
      <c r="C602" s="63"/>
      <c r="D602" s="63"/>
      <c r="E602" s="63"/>
      <c r="F602" s="63"/>
      <c r="G602" s="63"/>
      <c r="H602" s="63"/>
      <c r="I602" s="63"/>
      <c r="J602" s="63"/>
      <c r="K602" s="63"/>
      <c r="L602" s="63"/>
      <c r="M602" s="63"/>
      <c r="N602" s="63"/>
      <c r="O602" s="63"/>
      <c r="P602" s="63"/>
      <c r="Q602" s="63"/>
      <c r="R602" s="63"/>
      <c r="S602" s="63"/>
      <c r="T602" s="63"/>
      <c r="U602" s="63"/>
      <c r="V602" s="63"/>
    </row>
    <row r="603" spans="1:22" ht="18.75">
      <c r="A603" s="63"/>
      <c r="B603" s="63"/>
      <c r="C603" s="63"/>
      <c r="D603" s="63"/>
      <c r="E603" s="63"/>
      <c r="F603" s="63"/>
      <c r="G603" s="63"/>
      <c r="H603" s="63"/>
      <c r="I603" s="63"/>
      <c r="J603" s="63"/>
      <c r="K603" s="63"/>
      <c r="L603" s="63"/>
      <c r="M603" s="63"/>
      <c r="N603" s="63"/>
      <c r="O603" s="63"/>
      <c r="P603" s="63"/>
      <c r="Q603" s="63"/>
      <c r="R603" s="63"/>
      <c r="S603" s="63"/>
      <c r="T603" s="63"/>
      <c r="U603" s="63"/>
      <c r="V603" s="63"/>
    </row>
    <row r="604" spans="1:22" ht="18.75">
      <c r="A604" s="63"/>
      <c r="B604" s="63"/>
      <c r="C604" s="63"/>
      <c r="D604" s="63"/>
      <c r="E604" s="63"/>
      <c r="F604" s="63"/>
      <c r="G604" s="63"/>
      <c r="H604" s="63"/>
      <c r="I604" s="63"/>
      <c r="J604" s="63"/>
      <c r="K604" s="63"/>
      <c r="L604" s="63"/>
      <c r="M604" s="63"/>
      <c r="N604" s="63"/>
      <c r="O604" s="63"/>
      <c r="P604" s="63"/>
      <c r="Q604" s="63"/>
      <c r="R604" s="63"/>
      <c r="S604" s="63"/>
      <c r="T604" s="63"/>
      <c r="U604" s="63"/>
      <c r="V604" s="63"/>
    </row>
    <row r="605" spans="1:22" ht="18.75">
      <c r="A605" s="63"/>
      <c r="B605" s="63"/>
      <c r="C605" s="63"/>
      <c r="D605" s="63"/>
      <c r="E605" s="63"/>
      <c r="F605" s="63"/>
      <c r="G605" s="63"/>
      <c r="H605" s="63"/>
      <c r="I605" s="63"/>
      <c r="J605" s="63"/>
      <c r="K605" s="63"/>
      <c r="L605" s="63"/>
      <c r="M605" s="63"/>
      <c r="N605" s="63"/>
      <c r="O605" s="63"/>
      <c r="P605" s="63"/>
      <c r="Q605" s="63"/>
      <c r="R605" s="63"/>
      <c r="S605" s="63"/>
      <c r="T605" s="63"/>
      <c r="U605" s="63"/>
      <c r="V605" s="63"/>
    </row>
    <row r="606" spans="1:22" ht="18.75">
      <c r="A606" s="63"/>
      <c r="B606" s="63"/>
      <c r="C606" s="63"/>
      <c r="D606" s="63"/>
      <c r="E606" s="63"/>
      <c r="F606" s="63"/>
      <c r="G606" s="63"/>
      <c r="H606" s="63"/>
      <c r="I606" s="63"/>
      <c r="J606" s="63"/>
      <c r="K606" s="63"/>
      <c r="L606" s="63"/>
      <c r="M606" s="63"/>
      <c r="N606" s="63"/>
      <c r="O606" s="63"/>
      <c r="P606" s="63"/>
      <c r="Q606" s="63"/>
      <c r="R606" s="63"/>
      <c r="S606" s="63"/>
      <c r="T606" s="63"/>
      <c r="U606" s="63"/>
      <c r="V606" s="63"/>
    </row>
    <row r="607" spans="1:22" ht="18.75">
      <c r="A607" s="63"/>
      <c r="B607" s="63"/>
      <c r="C607" s="63"/>
      <c r="D607" s="63"/>
      <c r="E607" s="63"/>
      <c r="F607" s="63"/>
      <c r="G607" s="63"/>
      <c r="H607" s="63"/>
      <c r="I607" s="63"/>
      <c r="J607" s="63"/>
      <c r="K607" s="63"/>
      <c r="L607" s="63"/>
      <c r="M607" s="63"/>
      <c r="N607" s="63"/>
      <c r="O607" s="63"/>
      <c r="P607" s="63"/>
      <c r="Q607" s="63"/>
      <c r="R607" s="63"/>
      <c r="S607" s="63"/>
      <c r="T607" s="63"/>
      <c r="U607" s="63"/>
      <c r="V607" s="63"/>
    </row>
    <row r="608" spans="1:22" ht="18.75">
      <c r="A608" s="63"/>
      <c r="B608" s="63"/>
      <c r="C608" s="63"/>
      <c r="D608" s="63"/>
      <c r="E608" s="63"/>
      <c r="F608" s="63"/>
      <c r="G608" s="63"/>
      <c r="H608" s="63"/>
      <c r="I608" s="63"/>
      <c r="J608" s="63"/>
      <c r="K608" s="63"/>
      <c r="L608" s="63"/>
      <c r="M608" s="63"/>
      <c r="N608" s="63"/>
      <c r="O608" s="63"/>
      <c r="P608" s="63"/>
      <c r="Q608" s="63"/>
      <c r="R608" s="63"/>
      <c r="S608" s="63"/>
      <c r="T608" s="63"/>
      <c r="U608" s="63"/>
      <c r="V608" s="63"/>
    </row>
    <row r="609" spans="1:22" ht="18.75">
      <c r="A609" s="63"/>
      <c r="B609" s="63"/>
      <c r="C609" s="63"/>
      <c r="D609" s="63"/>
      <c r="E609" s="63"/>
      <c r="F609" s="63"/>
      <c r="G609" s="63"/>
      <c r="H609" s="63"/>
      <c r="I609" s="63"/>
      <c r="J609" s="63"/>
      <c r="K609" s="63"/>
      <c r="L609" s="63"/>
      <c r="M609" s="63"/>
      <c r="N609" s="63"/>
      <c r="O609" s="63"/>
      <c r="P609" s="63"/>
      <c r="Q609" s="63"/>
      <c r="R609" s="63"/>
      <c r="S609" s="63"/>
      <c r="T609" s="63"/>
      <c r="U609" s="63"/>
      <c r="V609" s="63"/>
    </row>
    <row r="610" spans="1:22" ht="18.75">
      <c r="A610" s="63"/>
      <c r="B610" s="63"/>
      <c r="C610" s="63"/>
      <c r="D610" s="63"/>
      <c r="E610" s="63"/>
      <c r="F610" s="63"/>
      <c r="G610" s="63"/>
      <c r="H610" s="63"/>
      <c r="I610" s="63"/>
      <c r="J610" s="63"/>
      <c r="K610" s="63"/>
      <c r="L610" s="63"/>
      <c r="M610" s="63"/>
      <c r="N610" s="63"/>
      <c r="O610" s="63"/>
      <c r="P610" s="63"/>
      <c r="Q610" s="63"/>
      <c r="R610" s="63"/>
      <c r="S610" s="63"/>
      <c r="T610" s="63"/>
      <c r="U610" s="63"/>
      <c r="V610" s="63"/>
    </row>
    <row r="611" spans="1:22" ht="18.75">
      <c r="A611" s="63"/>
      <c r="B611" s="63"/>
      <c r="C611" s="63"/>
      <c r="D611" s="63"/>
      <c r="E611" s="63"/>
      <c r="F611" s="63"/>
      <c r="G611" s="63"/>
      <c r="H611" s="63"/>
      <c r="I611" s="63"/>
      <c r="J611" s="63"/>
      <c r="K611" s="63"/>
      <c r="L611" s="63"/>
      <c r="M611" s="63"/>
      <c r="N611" s="63"/>
      <c r="O611" s="63"/>
      <c r="P611" s="63"/>
      <c r="Q611" s="63"/>
      <c r="R611" s="63"/>
      <c r="S611" s="63"/>
      <c r="T611" s="63"/>
      <c r="U611" s="63"/>
      <c r="V611" s="63"/>
    </row>
    <row r="612" spans="1:22" ht="18.75">
      <c r="A612" s="63"/>
      <c r="B612" s="63"/>
      <c r="C612" s="63"/>
      <c r="D612" s="63"/>
      <c r="E612" s="63"/>
      <c r="F612" s="63"/>
      <c r="G612" s="63"/>
      <c r="H612" s="63"/>
      <c r="I612" s="63"/>
      <c r="J612" s="63"/>
      <c r="K612" s="63"/>
      <c r="L612" s="63"/>
      <c r="M612" s="63"/>
      <c r="N612" s="63"/>
      <c r="O612" s="63"/>
      <c r="P612" s="63"/>
      <c r="Q612" s="63"/>
      <c r="R612" s="63"/>
      <c r="S612" s="63"/>
      <c r="T612" s="63"/>
      <c r="U612" s="63"/>
      <c r="V612" s="63"/>
    </row>
    <row r="613" spans="1:22" ht="18.75">
      <c r="A613" s="63"/>
      <c r="B613" s="63"/>
      <c r="C613" s="63"/>
      <c r="D613" s="63"/>
      <c r="E613" s="63"/>
      <c r="F613" s="63"/>
      <c r="G613" s="63"/>
      <c r="H613" s="63"/>
      <c r="I613" s="63"/>
      <c r="J613" s="63"/>
      <c r="K613" s="63"/>
      <c r="L613" s="63"/>
      <c r="M613" s="63"/>
      <c r="N613" s="63"/>
      <c r="O613" s="63"/>
      <c r="P613" s="63"/>
      <c r="Q613" s="63"/>
      <c r="R613" s="63"/>
      <c r="S613" s="63"/>
      <c r="T613" s="63"/>
      <c r="U613" s="63"/>
      <c r="V613" s="63"/>
    </row>
    <row r="614" spans="1:22" ht="18.75">
      <c r="A614" s="63"/>
      <c r="B614" s="63"/>
      <c r="C614" s="63"/>
      <c r="D614" s="63"/>
      <c r="E614" s="63"/>
      <c r="F614" s="63"/>
      <c r="G614" s="63"/>
      <c r="H614" s="63"/>
      <c r="I614" s="63"/>
      <c r="J614" s="63"/>
      <c r="K614" s="63"/>
      <c r="L614" s="63"/>
      <c r="M614" s="63"/>
      <c r="N614" s="63"/>
      <c r="O614" s="63"/>
      <c r="P614" s="63"/>
      <c r="Q614" s="63"/>
      <c r="R614" s="63"/>
      <c r="S614" s="63"/>
      <c r="T614" s="63"/>
      <c r="U614" s="63"/>
      <c r="V614" s="63"/>
    </row>
    <row r="615" spans="1:22" ht="18.75">
      <c r="A615" s="63"/>
      <c r="B615" s="63"/>
      <c r="C615" s="63"/>
      <c r="D615" s="63"/>
      <c r="E615" s="63"/>
      <c r="F615" s="63"/>
      <c r="G615" s="63"/>
      <c r="H615" s="63"/>
      <c r="I615" s="63"/>
      <c r="J615" s="63"/>
      <c r="K615" s="63"/>
      <c r="L615" s="63"/>
      <c r="M615" s="63"/>
      <c r="N615" s="63"/>
      <c r="O615" s="63"/>
      <c r="P615" s="63"/>
      <c r="Q615" s="63"/>
      <c r="R615" s="63"/>
      <c r="S615" s="63"/>
      <c r="T615" s="63"/>
      <c r="U615" s="63"/>
      <c r="V615" s="63"/>
    </row>
    <row r="616" spans="1:22" ht="18.75">
      <c r="A616" s="63"/>
      <c r="B616" s="63"/>
      <c r="C616" s="63"/>
      <c r="D616" s="63"/>
      <c r="E616" s="63"/>
      <c r="F616" s="63"/>
      <c r="G616" s="63"/>
      <c r="H616" s="63"/>
      <c r="I616" s="63"/>
      <c r="J616" s="63"/>
      <c r="K616" s="63"/>
      <c r="L616" s="63"/>
      <c r="M616" s="63"/>
      <c r="N616" s="63"/>
      <c r="O616" s="63"/>
      <c r="P616" s="63"/>
      <c r="Q616" s="63"/>
      <c r="R616" s="63"/>
      <c r="S616" s="63"/>
      <c r="T616" s="63"/>
      <c r="U616" s="63"/>
      <c r="V616" s="63"/>
    </row>
    <row r="617" spans="1:22" ht="18.75">
      <c r="A617" s="63"/>
      <c r="B617" s="63"/>
      <c r="C617" s="63"/>
      <c r="D617" s="63"/>
      <c r="E617" s="63"/>
      <c r="F617" s="63"/>
      <c r="G617" s="63"/>
      <c r="H617" s="63"/>
      <c r="I617" s="63"/>
      <c r="J617" s="63"/>
      <c r="K617" s="63"/>
      <c r="L617" s="63"/>
      <c r="M617" s="63"/>
      <c r="N617" s="63"/>
      <c r="O617" s="63"/>
      <c r="P617" s="63"/>
      <c r="Q617" s="63"/>
      <c r="R617" s="63"/>
      <c r="S617" s="63"/>
      <c r="T617" s="63"/>
      <c r="U617" s="63"/>
      <c r="V617" s="63"/>
    </row>
    <row r="618" spans="1:22" ht="18.75">
      <c r="A618" s="63"/>
      <c r="B618" s="63"/>
      <c r="C618" s="63"/>
      <c r="D618" s="63"/>
      <c r="E618" s="63"/>
      <c r="F618" s="63"/>
      <c r="G618" s="63"/>
      <c r="H618" s="63"/>
      <c r="I618" s="63"/>
      <c r="J618" s="63"/>
      <c r="K618" s="63"/>
      <c r="L618" s="63"/>
      <c r="M618" s="63"/>
      <c r="N618" s="63"/>
      <c r="O618" s="63"/>
      <c r="P618" s="63"/>
      <c r="Q618" s="63"/>
      <c r="R618" s="63"/>
      <c r="S618" s="63"/>
      <c r="T618" s="63"/>
      <c r="U618" s="63"/>
      <c r="V618" s="63"/>
    </row>
    <row r="619" spans="1:22" ht="18.75">
      <c r="A619" s="63"/>
      <c r="B619" s="63"/>
      <c r="C619" s="63"/>
      <c r="D619" s="63"/>
      <c r="E619" s="63"/>
      <c r="F619" s="63"/>
      <c r="G619" s="63"/>
      <c r="H619" s="63"/>
      <c r="I619" s="63"/>
      <c r="J619" s="63"/>
      <c r="K619" s="63"/>
      <c r="L619" s="63"/>
      <c r="M619" s="63"/>
      <c r="N619" s="63"/>
      <c r="O619" s="63"/>
      <c r="P619" s="63"/>
      <c r="Q619" s="63"/>
      <c r="R619" s="63"/>
      <c r="S619" s="63"/>
      <c r="T619" s="63"/>
      <c r="U619" s="63"/>
      <c r="V619" s="63"/>
    </row>
    <row r="620" spans="1:22" ht="18.75">
      <c r="A620" s="63"/>
      <c r="B620" s="63"/>
      <c r="C620" s="63"/>
      <c r="D620" s="63"/>
      <c r="E620" s="63"/>
      <c r="F620" s="63"/>
      <c r="G620" s="63"/>
      <c r="H620" s="63"/>
      <c r="I620" s="63"/>
      <c r="J620" s="63"/>
      <c r="K620" s="63"/>
      <c r="L620" s="63"/>
      <c r="M620" s="63"/>
      <c r="N620" s="63"/>
      <c r="O620" s="63"/>
      <c r="P620" s="63"/>
      <c r="Q620" s="63"/>
      <c r="R620" s="63"/>
      <c r="S620" s="63"/>
      <c r="T620" s="63"/>
      <c r="U620" s="63"/>
      <c r="V620" s="63"/>
    </row>
    <row r="621" spans="1:22" ht="18.75">
      <c r="A621" s="63"/>
      <c r="B621" s="63"/>
      <c r="C621" s="63"/>
      <c r="D621" s="63"/>
      <c r="E621" s="63"/>
      <c r="F621" s="63"/>
      <c r="G621" s="63"/>
      <c r="H621" s="63"/>
      <c r="I621" s="63"/>
      <c r="J621" s="63"/>
      <c r="K621" s="63"/>
      <c r="L621" s="63"/>
      <c r="M621" s="63"/>
      <c r="N621" s="63"/>
      <c r="O621" s="63"/>
      <c r="P621" s="63"/>
      <c r="Q621" s="63"/>
      <c r="R621" s="63"/>
      <c r="S621" s="63"/>
      <c r="T621" s="63"/>
      <c r="U621" s="63"/>
      <c r="V621" s="63"/>
    </row>
    <row r="622" spans="1:22" ht="18.75">
      <c r="A622" s="63"/>
      <c r="B622" s="63"/>
      <c r="C622" s="63"/>
      <c r="D622" s="63"/>
      <c r="E622" s="63"/>
      <c r="F622" s="63"/>
      <c r="G622" s="63"/>
      <c r="H622" s="63"/>
      <c r="I622" s="63"/>
      <c r="J622" s="63"/>
      <c r="K622" s="63"/>
      <c r="L622" s="63"/>
      <c r="M622" s="63"/>
      <c r="N622" s="63"/>
      <c r="O622" s="63"/>
      <c r="P622" s="63"/>
      <c r="Q622" s="63"/>
      <c r="R622" s="63"/>
      <c r="S622" s="63"/>
      <c r="T622" s="63"/>
      <c r="U622" s="63"/>
      <c r="V622" s="63"/>
    </row>
    <row r="623" spans="1:22" ht="18.75">
      <c r="A623" s="63"/>
      <c r="B623" s="63"/>
      <c r="C623" s="63"/>
      <c r="D623" s="63"/>
      <c r="E623" s="63"/>
      <c r="F623" s="63"/>
      <c r="G623" s="63"/>
      <c r="H623" s="63"/>
      <c r="I623" s="63"/>
      <c r="J623" s="63"/>
      <c r="K623" s="63"/>
      <c r="L623" s="63"/>
      <c r="M623" s="63"/>
      <c r="N623" s="63"/>
      <c r="O623" s="63"/>
      <c r="P623" s="63"/>
      <c r="Q623" s="63"/>
      <c r="R623" s="63"/>
      <c r="S623" s="63"/>
      <c r="T623" s="63"/>
      <c r="U623" s="63"/>
      <c r="V623" s="63"/>
    </row>
    <row r="624" spans="1:22" ht="18.75">
      <c r="A624" s="63"/>
      <c r="B624" s="63"/>
      <c r="C624" s="63"/>
      <c r="D624" s="63"/>
      <c r="E624" s="63"/>
      <c r="F624" s="63"/>
      <c r="G624" s="63"/>
      <c r="H624" s="63"/>
      <c r="I624" s="63"/>
      <c r="J624" s="63"/>
      <c r="K624" s="63"/>
      <c r="L624" s="63"/>
      <c r="M624" s="63"/>
      <c r="N624" s="63"/>
      <c r="O624" s="63"/>
      <c r="P624" s="63"/>
      <c r="Q624" s="63"/>
      <c r="R624" s="63"/>
      <c r="S624" s="63"/>
      <c r="T624" s="63"/>
      <c r="U624" s="63"/>
      <c r="V624" s="63"/>
    </row>
    <row r="625" spans="1:22" ht="18.75">
      <c r="A625" s="63"/>
      <c r="B625" s="63"/>
      <c r="C625" s="63"/>
      <c r="D625" s="63"/>
      <c r="E625" s="63"/>
      <c r="F625" s="63"/>
      <c r="G625" s="63"/>
      <c r="H625" s="63"/>
      <c r="I625" s="63"/>
      <c r="J625" s="63"/>
      <c r="K625" s="63"/>
      <c r="L625" s="63"/>
      <c r="M625" s="63"/>
      <c r="N625" s="63"/>
      <c r="O625" s="63"/>
      <c r="P625" s="63"/>
      <c r="Q625" s="63"/>
      <c r="R625" s="63"/>
      <c r="S625" s="63"/>
      <c r="T625" s="63"/>
      <c r="U625" s="63"/>
      <c r="V625" s="63"/>
    </row>
    <row r="626" spans="1:22" ht="18.75">
      <c r="A626" s="63"/>
      <c r="B626" s="63"/>
      <c r="C626" s="63"/>
      <c r="D626" s="63"/>
      <c r="E626" s="63"/>
      <c r="F626" s="63"/>
      <c r="G626" s="63"/>
      <c r="H626" s="63"/>
      <c r="I626" s="63"/>
      <c r="J626" s="63"/>
      <c r="K626" s="63"/>
      <c r="L626" s="63"/>
      <c r="M626" s="63"/>
      <c r="N626" s="63"/>
      <c r="O626" s="63"/>
      <c r="P626" s="63"/>
      <c r="Q626" s="63"/>
      <c r="R626" s="63"/>
      <c r="S626" s="63"/>
      <c r="T626" s="63"/>
      <c r="U626" s="63"/>
      <c r="V626" s="63"/>
    </row>
    <row r="627" spans="1:22" ht="18.75">
      <c r="A627" s="63"/>
      <c r="B627" s="63"/>
      <c r="C627" s="63"/>
      <c r="D627" s="63"/>
      <c r="E627" s="63"/>
      <c r="F627" s="63"/>
      <c r="G627" s="63"/>
      <c r="H627" s="63"/>
      <c r="I627" s="63"/>
      <c r="J627" s="63"/>
      <c r="K627" s="63"/>
      <c r="L627" s="63"/>
      <c r="M627" s="63"/>
      <c r="N627" s="63"/>
      <c r="O627" s="63"/>
      <c r="P627" s="63"/>
      <c r="Q627" s="63"/>
      <c r="R627" s="63"/>
      <c r="S627" s="63"/>
      <c r="T627" s="63"/>
      <c r="U627" s="63"/>
      <c r="V627" s="63"/>
    </row>
    <row r="628" spans="1:22" ht="18.75">
      <c r="A628" s="63"/>
      <c r="B628" s="63"/>
      <c r="C628" s="63"/>
      <c r="D628" s="63"/>
      <c r="E628" s="63"/>
      <c r="F628" s="63"/>
      <c r="G628" s="63"/>
      <c r="H628" s="63"/>
      <c r="I628" s="63"/>
      <c r="J628" s="63"/>
      <c r="K628" s="63"/>
      <c r="L628" s="63"/>
      <c r="M628" s="63"/>
      <c r="N628" s="63"/>
      <c r="O628" s="63"/>
      <c r="P628" s="63"/>
      <c r="Q628" s="63"/>
      <c r="R628" s="63"/>
      <c r="S628" s="63"/>
      <c r="T628" s="63"/>
      <c r="U628" s="63"/>
      <c r="V628" s="63"/>
    </row>
    <row r="629" spans="1:22" ht="18.75">
      <c r="A629" s="63"/>
      <c r="B629" s="63"/>
      <c r="C629" s="63"/>
      <c r="D629" s="63"/>
      <c r="E629" s="63"/>
      <c r="F629" s="63"/>
      <c r="G629" s="63"/>
      <c r="H629" s="63"/>
      <c r="I629" s="63"/>
      <c r="J629" s="63"/>
      <c r="K629" s="63"/>
      <c r="L629" s="63"/>
      <c r="M629" s="63"/>
      <c r="N629" s="63"/>
      <c r="O629" s="63"/>
      <c r="P629" s="63"/>
      <c r="Q629" s="63"/>
      <c r="R629" s="63"/>
      <c r="S629" s="63"/>
      <c r="T629" s="63"/>
      <c r="U629" s="63"/>
      <c r="V629" s="63"/>
    </row>
    <row r="630" spans="1:22" ht="18.75">
      <c r="A630" s="63"/>
      <c r="B630" s="63"/>
      <c r="C630" s="63"/>
      <c r="D630" s="63"/>
      <c r="E630" s="63"/>
      <c r="F630" s="63"/>
      <c r="G630" s="63"/>
      <c r="H630" s="63"/>
      <c r="I630" s="63"/>
      <c r="J630" s="63"/>
      <c r="K630" s="63"/>
      <c r="L630" s="63"/>
      <c r="M630" s="63"/>
      <c r="N630" s="63"/>
      <c r="O630" s="63"/>
      <c r="P630" s="63"/>
      <c r="Q630" s="63"/>
      <c r="R630" s="63"/>
      <c r="S630" s="63"/>
      <c r="T630" s="63"/>
      <c r="U630" s="63"/>
      <c r="V630" s="63"/>
    </row>
    <row r="631" spans="1:22" ht="18.75">
      <c r="A631" s="63"/>
      <c r="B631" s="63"/>
      <c r="C631" s="63"/>
      <c r="D631" s="63"/>
      <c r="E631" s="63"/>
      <c r="F631" s="63"/>
      <c r="G631" s="63"/>
      <c r="H631" s="63"/>
      <c r="I631" s="63"/>
      <c r="J631" s="63"/>
      <c r="K631" s="63"/>
      <c r="L631" s="63"/>
      <c r="M631" s="63"/>
      <c r="N631" s="63"/>
      <c r="O631" s="63"/>
      <c r="P631" s="63"/>
      <c r="Q631" s="63"/>
      <c r="R631" s="63"/>
      <c r="S631" s="63"/>
      <c r="T631" s="63"/>
      <c r="U631" s="63"/>
      <c r="V631" s="63"/>
    </row>
    <row r="632" spans="1:22" ht="18.75">
      <c r="A632" s="63"/>
      <c r="B632" s="63"/>
      <c r="C632" s="63"/>
      <c r="D632" s="63"/>
      <c r="E632" s="63"/>
      <c r="F632" s="63"/>
      <c r="G632" s="63"/>
      <c r="H632" s="63"/>
      <c r="I632" s="63"/>
      <c r="J632" s="63"/>
      <c r="K632" s="63"/>
      <c r="L632" s="63"/>
      <c r="M632" s="63"/>
      <c r="N632" s="63"/>
      <c r="O632" s="63"/>
      <c r="P632" s="63"/>
      <c r="Q632" s="63"/>
      <c r="R632" s="63"/>
      <c r="S632" s="63"/>
      <c r="T632" s="63"/>
      <c r="U632" s="63"/>
      <c r="V632" s="63"/>
    </row>
    <row r="633" spans="1:22" ht="18.75">
      <c r="A633" s="63"/>
      <c r="B633" s="63"/>
      <c r="C633" s="63"/>
      <c r="D633" s="63"/>
      <c r="E633" s="63"/>
      <c r="F633" s="63"/>
      <c r="G633" s="63"/>
      <c r="H633" s="63"/>
      <c r="I633" s="63"/>
      <c r="J633" s="63"/>
      <c r="K633" s="63"/>
      <c r="L633" s="63"/>
      <c r="M633" s="63"/>
      <c r="N633" s="63"/>
      <c r="O633" s="63"/>
      <c r="P633" s="63"/>
      <c r="Q633" s="63"/>
      <c r="R633" s="63"/>
      <c r="S633" s="63"/>
      <c r="T633" s="63"/>
      <c r="U633" s="63"/>
      <c r="V633" s="63"/>
    </row>
    <row r="634" spans="1:22" ht="18.75">
      <c r="A634" s="63"/>
      <c r="B634" s="63"/>
      <c r="C634" s="63"/>
      <c r="D634" s="63"/>
      <c r="E634" s="63"/>
      <c r="F634" s="63"/>
      <c r="G634" s="63"/>
      <c r="H634" s="63"/>
      <c r="I634" s="63"/>
      <c r="J634" s="63"/>
      <c r="K634" s="63"/>
      <c r="L634" s="63"/>
      <c r="M634" s="63"/>
      <c r="N634" s="63"/>
      <c r="O634" s="63"/>
      <c r="P634" s="63"/>
      <c r="Q634" s="63"/>
      <c r="R634" s="63"/>
      <c r="S634" s="63"/>
      <c r="T634" s="63"/>
      <c r="U634" s="63"/>
      <c r="V634" s="63"/>
    </row>
    <row r="635" spans="1:22" ht="18.75">
      <c r="A635" s="63"/>
      <c r="B635" s="63"/>
      <c r="C635" s="63"/>
      <c r="D635" s="63"/>
      <c r="E635" s="63"/>
      <c r="F635" s="63"/>
      <c r="G635" s="63"/>
      <c r="H635" s="63"/>
      <c r="I635" s="63"/>
      <c r="J635" s="63"/>
      <c r="K635" s="63"/>
      <c r="L635" s="63"/>
      <c r="M635" s="63"/>
      <c r="N635" s="63"/>
      <c r="O635" s="63"/>
      <c r="P635" s="63"/>
      <c r="Q635" s="63"/>
      <c r="R635" s="63"/>
      <c r="S635" s="63"/>
      <c r="T635" s="63"/>
      <c r="U635" s="63"/>
      <c r="V635" s="63"/>
    </row>
    <row r="636" spans="1:22" ht="18.75">
      <c r="A636" s="63"/>
      <c r="B636" s="63"/>
      <c r="C636" s="63"/>
      <c r="D636" s="63"/>
      <c r="E636" s="63"/>
      <c r="F636" s="63"/>
      <c r="G636" s="63"/>
      <c r="H636" s="63"/>
      <c r="I636" s="63"/>
      <c r="J636" s="63"/>
      <c r="K636" s="63"/>
      <c r="L636" s="63"/>
      <c r="M636" s="63"/>
      <c r="N636" s="63"/>
      <c r="O636" s="63"/>
      <c r="P636" s="63"/>
      <c r="Q636" s="63"/>
      <c r="R636" s="63"/>
      <c r="S636" s="63"/>
      <c r="T636" s="63"/>
      <c r="U636" s="63"/>
      <c r="V636" s="63"/>
    </row>
    <row r="637" spans="1:22" ht="18.75">
      <c r="A637" s="63"/>
      <c r="B637" s="63"/>
      <c r="C637" s="63"/>
      <c r="D637" s="63"/>
      <c r="E637" s="63"/>
      <c r="F637" s="63"/>
      <c r="G637" s="63"/>
      <c r="H637" s="63"/>
      <c r="I637" s="63"/>
      <c r="J637" s="63"/>
      <c r="K637" s="63"/>
      <c r="L637" s="63"/>
      <c r="M637" s="63"/>
      <c r="N637" s="63"/>
      <c r="O637" s="63"/>
      <c r="P637" s="63"/>
      <c r="Q637" s="63"/>
      <c r="R637" s="63"/>
      <c r="S637" s="63"/>
      <c r="T637" s="63"/>
      <c r="U637" s="63"/>
      <c r="V637" s="63"/>
    </row>
    <row r="638" spans="1:22" ht="18.75">
      <c r="A638" s="63"/>
      <c r="B638" s="63"/>
      <c r="C638" s="63"/>
      <c r="D638" s="63"/>
      <c r="E638" s="63"/>
      <c r="F638" s="63"/>
      <c r="G638" s="63"/>
      <c r="H638" s="63"/>
      <c r="I638" s="63"/>
      <c r="J638" s="63"/>
      <c r="K638" s="63"/>
      <c r="L638" s="63"/>
      <c r="M638" s="63"/>
      <c r="N638" s="63"/>
      <c r="O638" s="63"/>
      <c r="P638" s="63"/>
      <c r="Q638" s="63"/>
      <c r="R638" s="63"/>
      <c r="S638" s="63"/>
      <c r="T638" s="63"/>
      <c r="U638" s="63"/>
      <c r="V638" s="63"/>
    </row>
    <row r="639" spans="1:22" ht="18.75">
      <c r="A639" s="63"/>
      <c r="B639" s="63"/>
      <c r="C639" s="63"/>
      <c r="D639" s="63"/>
      <c r="E639" s="63"/>
      <c r="F639" s="63"/>
      <c r="G639" s="63"/>
      <c r="H639" s="63"/>
      <c r="I639" s="63"/>
      <c r="J639" s="63"/>
      <c r="K639" s="63"/>
      <c r="L639" s="63"/>
      <c r="M639" s="63"/>
      <c r="N639" s="63"/>
      <c r="O639" s="63"/>
      <c r="P639" s="63"/>
      <c r="Q639" s="63"/>
      <c r="R639" s="63"/>
      <c r="S639" s="63"/>
      <c r="T639" s="63"/>
      <c r="U639" s="63"/>
      <c r="V639" s="63"/>
    </row>
    <row r="640" spans="1:22" ht="18.75">
      <c r="A640" s="63"/>
      <c r="B640" s="63"/>
      <c r="C640" s="63"/>
      <c r="D640" s="63"/>
      <c r="E640" s="63"/>
      <c r="F640" s="63"/>
      <c r="G640" s="63"/>
      <c r="H640" s="63"/>
      <c r="I640" s="63"/>
      <c r="J640" s="63"/>
      <c r="K640" s="63"/>
      <c r="L640" s="63"/>
      <c r="M640" s="63"/>
      <c r="N640" s="63"/>
      <c r="O640" s="63"/>
      <c r="P640" s="63"/>
      <c r="Q640" s="63"/>
      <c r="R640" s="63"/>
      <c r="S640" s="63"/>
      <c r="T640" s="63"/>
      <c r="U640" s="63"/>
      <c r="V640" s="63"/>
    </row>
    <row r="641" spans="1:22" ht="18.75">
      <c r="A641" s="63"/>
      <c r="B641" s="63"/>
      <c r="C641" s="63"/>
      <c r="D641" s="63"/>
      <c r="E641" s="63"/>
      <c r="F641" s="63"/>
      <c r="G641" s="63"/>
      <c r="H641" s="63"/>
      <c r="I641" s="63"/>
      <c r="J641" s="63"/>
      <c r="K641" s="63"/>
      <c r="L641" s="63"/>
      <c r="M641" s="63"/>
      <c r="N641" s="63"/>
      <c r="O641" s="63"/>
      <c r="P641" s="63"/>
      <c r="Q641" s="63"/>
      <c r="R641" s="63"/>
      <c r="S641" s="63"/>
      <c r="T641" s="63"/>
      <c r="U641" s="63"/>
      <c r="V641" s="63"/>
    </row>
    <row r="642" spans="1:22" ht="18.75">
      <c r="A642" s="63"/>
      <c r="B642" s="63"/>
      <c r="C642" s="63"/>
      <c r="D642" s="63"/>
      <c r="E642" s="63"/>
      <c r="F642" s="63"/>
      <c r="G642" s="63"/>
      <c r="H642" s="63"/>
      <c r="I642" s="63"/>
      <c r="J642" s="63"/>
      <c r="K642" s="63"/>
      <c r="L642" s="63"/>
      <c r="M642" s="63"/>
      <c r="N642" s="63"/>
      <c r="O642" s="63"/>
      <c r="P642" s="63"/>
      <c r="Q642" s="63"/>
      <c r="R642" s="63"/>
      <c r="S642" s="63"/>
      <c r="T642" s="63"/>
      <c r="U642" s="63"/>
      <c r="V642" s="63"/>
    </row>
    <row r="643" spans="1:22" ht="18.75">
      <c r="A643" s="63"/>
      <c r="B643" s="63"/>
      <c r="C643" s="63"/>
      <c r="D643" s="63"/>
      <c r="E643" s="63"/>
      <c r="F643" s="63"/>
      <c r="G643" s="63"/>
      <c r="H643" s="63"/>
      <c r="I643" s="63"/>
      <c r="J643" s="63"/>
      <c r="K643" s="63"/>
      <c r="L643" s="63"/>
      <c r="M643" s="63"/>
      <c r="N643" s="63"/>
      <c r="O643" s="63"/>
      <c r="P643" s="63"/>
      <c r="Q643" s="63"/>
      <c r="R643" s="63"/>
      <c r="S643" s="63"/>
      <c r="T643" s="63"/>
      <c r="U643" s="63"/>
      <c r="V643" s="63"/>
    </row>
    <row r="644" spans="1:22" ht="18.75">
      <c r="A644" s="63"/>
      <c r="B644" s="63"/>
      <c r="C644" s="63"/>
      <c r="D644" s="63"/>
      <c r="E644" s="63"/>
      <c r="F644" s="63"/>
      <c r="G644" s="63"/>
      <c r="H644" s="63"/>
      <c r="I644" s="63"/>
      <c r="J644" s="63"/>
      <c r="K644" s="63"/>
      <c r="L644" s="63"/>
      <c r="M644" s="63"/>
      <c r="N644" s="63"/>
      <c r="O644" s="63"/>
      <c r="P644" s="63"/>
      <c r="Q644" s="63"/>
      <c r="R644" s="63"/>
      <c r="S644" s="63"/>
      <c r="T644" s="63"/>
      <c r="U644" s="63"/>
      <c r="V644" s="63"/>
    </row>
    <row r="645" spans="1:22" ht="18.75">
      <c r="A645" s="63"/>
      <c r="B645" s="63"/>
      <c r="C645" s="63"/>
      <c r="D645" s="63"/>
      <c r="E645" s="63"/>
      <c r="F645" s="63"/>
      <c r="G645" s="63"/>
      <c r="H645" s="63"/>
      <c r="I645" s="63"/>
      <c r="J645" s="63"/>
      <c r="K645" s="63"/>
      <c r="L645" s="63"/>
      <c r="M645" s="63"/>
      <c r="N645" s="63"/>
      <c r="O645" s="63"/>
      <c r="P645" s="63"/>
      <c r="Q645" s="63"/>
      <c r="R645" s="63"/>
      <c r="S645" s="63"/>
      <c r="T645" s="63"/>
      <c r="U645" s="63"/>
      <c r="V645" s="63"/>
    </row>
    <row r="646" spans="1:22" ht="18.75">
      <c r="A646" s="63"/>
      <c r="B646" s="63"/>
      <c r="C646" s="63"/>
      <c r="D646" s="63"/>
      <c r="E646" s="63"/>
      <c r="F646" s="63"/>
      <c r="G646" s="63"/>
      <c r="H646" s="63"/>
      <c r="I646" s="63"/>
      <c r="J646" s="63"/>
      <c r="K646" s="63"/>
      <c r="L646" s="63"/>
      <c r="M646" s="63"/>
      <c r="N646" s="63"/>
      <c r="O646" s="63"/>
      <c r="P646" s="63"/>
      <c r="Q646" s="63"/>
      <c r="R646" s="63"/>
      <c r="S646" s="63"/>
      <c r="T646" s="63"/>
      <c r="U646" s="63"/>
      <c r="V646" s="63"/>
    </row>
    <row r="647" spans="1:22" ht="18.75">
      <c r="A647" s="63"/>
      <c r="B647" s="63"/>
      <c r="C647" s="63"/>
      <c r="D647" s="63"/>
      <c r="E647" s="63"/>
      <c r="F647" s="63"/>
      <c r="G647" s="63"/>
      <c r="H647" s="63"/>
      <c r="I647" s="63"/>
      <c r="J647" s="63"/>
      <c r="K647" s="63"/>
      <c r="L647" s="63"/>
      <c r="M647" s="63"/>
      <c r="N647" s="63"/>
      <c r="O647" s="63"/>
      <c r="P647" s="63"/>
      <c r="Q647" s="63"/>
      <c r="R647" s="63"/>
      <c r="S647" s="63"/>
      <c r="T647" s="63"/>
      <c r="U647" s="63"/>
      <c r="V647" s="63"/>
    </row>
    <row r="648" spans="1:22" ht="18.75">
      <c r="A648" s="63"/>
      <c r="B648" s="63"/>
      <c r="C648" s="63"/>
      <c r="D648" s="63"/>
      <c r="E648" s="63"/>
      <c r="F648" s="63"/>
      <c r="G648" s="63"/>
      <c r="H648" s="63"/>
      <c r="I648" s="63"/>
      <c r="J648" s="63"/>
      <c r="K648" s="63"/>
      <c r="L648" s="63"/>
      <c r="M648" s="63"/>
      <c r="N648" s="63"/>
      <c r="O648" s="63"/>
      <c r="P648" s="63"/>
      <c r="Q648" s="63"/>
      <c r="R648" s="63"/>
      <c r="S648" s="63"/>
      <c r="T648" s="63"/>
      <c r="U648" s="63"/>
      <c r="V648" s="63"/>
    </row>
    <row r="649" spans="1:22" ht="18.75">
      <c r="A649" s="63"/>
      <c r="B649" s="63"/>
      <c r="C649" s="63"/>
      <c r="D649" s="63"/>
      <c r="E649" s="63"/>
      <c r="F649" s="63"/>
      <c r="G649" s="63"/>
      <c r="H649" s="63"/>
      <c r="I649" s="63"/>
      <c r="J649" s="63"/>
      <c r="K649" s="63"/>
      <c r="L649" s="63"/>
      <c r="M649" s="63"/>
      <c r="N649" s="63"/>
      <c r="O649" s="63"/>
      <c r="P649" s="63"/>
      <c r="Q649" s="63"/>
      <c r="R649" s="63"/>
      <c r="S649" s="63"/>
      <c r="T649" s="63"/>
      <c r="U649" s="63"/>
      <c r="V649" s="63"/>
    </row>
    <row r="650" spans="1:22" ht="18.75">
      <c r="A650" s="63"/>
      <c r="B650" s="63"/>
      <c r="C650" s="63"/>
      <c r="D650" s="63"/>
      <c r="E650" s="63"/>
      <c r="F650" s="63"/>
      <c r="G650" s="63"/>
      <c r="H650" s="63"/>
      <c r="I650" s="63"/>
      <c r="J650" s="63"/>
      <c r="K650" s="63"/>
      <c r="L650" s="63"/>
      <c r="M650" s="63"/>
      <c r="N650" s="63"/>
      <c r="O650" s="63"/>
      <c r="P650" s="63"/>
      <c r="Q650" s="63"/>
      <c r="R650" s="63"/>
      <c r="S650" s="63"/>
      <c r="T650" s="63"/>
      <c r="U650" s="63"/>
      <c r="V650" s="63"/>
    </row>
    <row r="651" spans="1:22" ht="18.75">
      <c r="A651" s="63"/>
      <c r="B651" s="63"/>
      <c r="C651" s="63"/>
      <c r="D651" s="63"/>
      <c r="E651" s="63"/>
      <c r="F651" s="63"/>
      <c r="G651" s="63"/>
      <c r="H651" s="63"/>
      <c r="I651" s="63"/>
      <c r="J651" s="63"/>
      <c r="K651" s="63"/>
      <c r="L651" s="63"/>
      <c r="M651" s="63"/>
      <c r="N651" s="63"/>
      <c r="O651" s="63"/>
      <c r="P651" s="63"/>
      <c r="Q651" s="63"/>
      <c r="R651" s="63"/>
      <c r="S651" s="63"/>
      <c r="T651" s="63"/>
      <c r="U651" s="63"/>
      <c r="V651" s="63"/>
    </row>
    <row r="652" spans="1:22" ht="18.75">
      <c r="A652" s="63"/>
      <c r="B652" s="63"/>
      <c r="C652" s="63"/>
      <c r="D652" s="63"/>
      <c r="E652" s="63"/>
      <c r="F652" s="63"/>
      <c r="G652" s="63"/>
      <c r="H652" s="63"/>
      <c r="I652" s="63"/>
      <c r="J652" s="63"/>
      <c r="K652" s="63"/>
      <c r="L652" s="63"/>
      <c r="M652" s="63"/>
      <c r="N652" s="63"/>
      <c r="O652" s="63"/>
      <c r="P652" s="63"/>
      <c r="Q652" s="63"/>
      <c r="R652" s="63"/>
      <c r="S652" s="63"/>
      <c r="T652" s="63"/>
      <c r="U652" s="63"/>
      <c r="V652" s="63"/>
    </row>
    <row r="653" spans="1:22" ht="18.75">
      <c r="A653" s="63"/>
      <c r="B653" s="63"/>
      <c r="C653" s="63"/>
      <c r="D653" s="63"/>
      <c r="E653" s="63"/>
      <c r="F653" s="63"/>
      <c r="G653" s="63"/>
      <c r="H653" s="63"/>
      <c r="I653" s="63"/>
      <c r="J653" s="63"/>
      <c r="K653" s="63"/>
      <c r="L653" s="63"/>
      <c r="M653" s="63"/>
      <c r="N653" s="63"/>
      <c r="O653" s="63"/>
      <c r="P653" s="63"/>
      <c r="Q653" s="63"/>
      <c r="R653" s="63"/>
      <c r="S653" s="63"/>
      <c r="T653" s="63"/>
      <c r="U653" s="63"/>
      <c r="V653" s="63"/>
    </row>
    <row r="654" spans="1:22" ht="18.75">
      <c r="A654" s="63"/>
      <c r="B654" s="63"/>
      <c r="C654" s="63"/>
      <c r="D654" s="63"/>
      <c r="E654" s="63"/>
      <c r="F654" s="63"/>
      <c r="G654" s="63"/>
      <c r="H654" s="63"/>
      <c r="I654" s="63"/>
      <c r="J654" s="63"/>
      <c r="K654" s="63"/>
      <c r="L654" s="63"/>
      <c r="M654" s="63"/>
      <c r="N654" s="63"/>
      <c r="O654" s="63"/>
      <c r="P654" s="63"/>
      <c r="Q654" s="63"/>
      <c r="R654" s="63"/>
      <c r="S654" s="63"/>
      <c r="T654" s="63"/>
      <c r="U654" s="63"/>
      <c r="V654" s="63"/>
    </row>
    <row r="655" spans="1:22" ht="18.75">
      <c r="A655" s="63"/>
      <c r="B655" s="63"/>
      <c r="C655" s="63"/>
      <c r="D655" s="63"/>
      <c r="E655" s="63"/>
      <c r="F655" s="63"/>
      <c r="G655" s="63"/>
      <c r="H655" s="63"/>
      <c r="I655" s="63"/>
      <c r="J655" s="63"/>
      <c r="K655" s="63"/>
      <c r="L655" s="63"/>
      <c r="M655" s="63"/>
      <c r="N655" s="63"/>
      <c r="O655" s="63"/>
      <c r="P655" s="63"/>
      <c r="Q655" s="63"/>
      <c r="R655" s="63"/>
      <c r="S655" s="63"/>
      <c r="T655" s="63"/>
      <c r="U655" s="63"/>
      <c r="V655" s="63"/>
    </row>
    <row r="656" spans="1:22" ht="18.75">
      <c r="A656" s="63"/>
      <c r="B656" s="63"/>
      <c r="C656" s="63"/>
      <c r="D656" s="63"/>
      <c r="E656" s="63"/>
      <c r="F656" s="63"/>
      <c r="G656" s="63"/>
      <c r="H656" s="63"/>
      <c r="I656" s="63"/>
      <c r="J656" s="63"/>
      <c r="K656" s="63"/>
      <c r="L656" s="63"/>
      <c r="M656" s="63"/>
      <c r="N656" s="63"/>
      <c r="O656" s="63"/>
      <c r="P656" s="63"/>
      <c r="Q656" s="63"/>
      <c r="R656" s="63"/>
      <c r="S656" s="63"/>
      <c r="T656" s="63"/>
      <c r="U656" s="63"/>
      <c r="V656" s="63"/>
    </row>
    <row r="657" spans="1:22" ht="18.75">
      <c r="A657" s="63"/>
      <c r="B657" s="63"/>
      <c r="C657" s="63"/>
      <c r="D657" s="63"/>
      <c r="E657" s="63"/>
      <c r="F657" s="63"/>
      <c r="G657" s="63"/>
      <c r="H657" s="63"/>
      <c r="I657" s="63"/>
      <c r="J657" s="63"/>
      <c r="K657" s="63"/>
      <c r="L657" s="63"/>
      <c r="M657" s="63"/>
      <c r="N657" s="63"/>
      <c r="O657" s="63"/>
      <c r="P657" s="63"/>
      <c r="Q657" s="63"/>
      <c r="R657" s="63"/>
      <c r="S657" s="63"/>
      <c r="T657" s="63"/>
      <c r="U657" s="63"/>
      <c r="V657" s="63"/>
    </row>
    <row r="658" spans="1:22" ht="18.75">
      <c r="A658" s="63"/>
      <c r="B658" s="63"/>
      <c r="C658" s="63"/>
      <c r="D658" s="63"/>
      <c r="E658" s="63"/>
      <c r="F658" s="63"/>
      <c r="G658" s="63"/>
      <c r="H658" s="63"/>
      <c r="I658" s="63"/>
      <c r="J658" s="63"/>
      <c r="K658" s="63"/>
      <c r="L658" s="63"/>
      <c r="M658" s="63"/>
      <c r="N658" s="63"/>
      <c r="O658" s="63"/>
      <c r="P658" s="63"/>
      <c r="Q658" s="63"/>
      <c r="R658" s="63"/>
      <c r="S658" s="63"/>
      <c r="T658" s="63"/>
      <c r="U658" s="63"/>
      <c r="V658" s="63"/>
    </row>
    <row r="659" spans="1:22" ht="18.75">
      <c r="A659" s="63"/>
      <c r="B659" s="63"/>
      <c r="C659" s="63"/>
      <c r="D659" s="63"/>
      <c r="E659" s="63"/>
      <c r="F659" s="63"/>
      <c r="G659" s="63"/>
      <c r="H659" s="63"/>
      <c r="I659" s="63"/>
      <c r="J659" s="63"/>
      <c r="K659" s="63"/>
      <c r="L659" s="63"/>
      <c r="M659" s="63"/>
      <c r="N659" s="63"/>
      <c r="O659" s="63"/>
      <c r="P659" s="63"/>
      <c r="Q659" s="63"/>
      <c r="R659" s="63"/>
      <c r="S659" s="63"/>
      <c r="T659" s="63"/>
      <c r="U659" s="63"/>
      <c r="V659" s="63"/>
    </row>
    <row r="660" spans="1:22" ht="18.75">
      <c r="A660" s="63"/>
      <c r="B660" s="63"/>
      <c r="C660" s="63"/>
      <c r="D660" s="63"/>
      <c r="E660" s="63"/>
      <c r="F660" s="63"/>
      <c r="G660" s="63"/>
      <c r="H660" s="63"/>
      <c r="I660" s="63"/>
      <c r="J660" s="63"/>
      <c r="K660" s="63"/>
      <c r="L660" s="63"/>
      <c r="M660" s="63"/>
      <c r="N660" s="63"/>
      <c r="O660" s="63"/>
      <c r="P660" s="63"/>
      <c r="Q660" s="63"/>
      <c r="R660" s="63"/>
      <c r="S660" s="63"/>
      <c r="T660" s="63"/>
      <c r="U660" s="63"/>
      <c r="V660" s="63"/>
    </row>
    <row r="661" spans="1:22" ht="18.75">
      <c r="A661" s="63"/>
      <c r="B661" s="63"/>
      <c r="C661" s="63"/>
      <c r="D661" s="63"/>
      <c r="E661" s="63"/>
      <c r="F661" s="63"/>
      <c r="G661" s="63"/>
      <c r="H661" s="63"/>
      <c r="I661" s="63"/>
      <c r="J661" s="63"/>
      <c r="K661" s="63"/>
      <c r="L661" s="63"/>
      <c r="M661" s="63"/>
      <c r="N661" s="63"/>
      <c r="O661" s="63"/>
      <c r="P661" s="63"/>
      <c r="Q661" s="63"/>
      <c r="R661" s="63"/>
      <c r="S661" s="63"/>
      <c r="T661" s="63"/>
      <c r="U661" s="63"/>
      <c r="V661" s="63"/>
    </row>
    <row r="662" spans="1:22" ht="18.75">
      <c r="A662" s="63"/>
      <c r="B662" s="63"/>
      <c r="C662" s="63"/>
      <c r="D662" s="63"/>
      <c r="E662" s="63"/>
      <c r="F662" s="63"/>
      <c r="G662" s="63"/>
      <c r="H662" s="63"/>
      <c r="I662" s="63"/>
      <c r="J662" s="63"/>
      <c r="K662" s="63"/>
      <c r="L662" s="63"/>
      <c r="M662" s="63"/>
      <c r="N662" s="63"/>
      <c r="O662" s="63"/>
      <c r="P662" s="63"/>
      <c r="Q662" s="63"/>
      <c r="R662" s="63"/>
      <c r="S662" s="63"/>
      <c r="T662" s="63"/>
      <c r="U662" s="63"/>
      <c r="V662" s="63"/>
    </row>
    <row r="663" spans="1:22" ht="18.75">
      <c r="A663" s="63"/>
      <c r="B663" s="63"/>
      <c r="C663" s="63"/>
      <c r="D663" s="63"/>
      <c r="E663" s="63"/>
      <c r="F663" s="63"/>
      <c r="G663" s="63"/>
      <c r="H663" s="63"/>
      <c r="I663" s="63"/>
      <c r="J663" s="63"/>
      <c r="K663" s="63"/>
      <c r="L663" s="63"/>
      <c r="M663" s="63"/>
      <c r="N663" s="63"/>
      <c r="O663" s="63"/>
      <c r="P663" s="63"/>
      <c r="Q663" s="63"/>
      <c r="R663" s="63"/>
      <c r="S663" s="63"/>
      <c r="T663" s="63"/>
      <c r="U663" s="63"/>
      <c r="V663" s="63"/>
    </row>
    <row r="664" spans="1:22" ht="18.75">
      <c r="A664" s="63"/>
      <c r="B664" s="63"/>
      <c r="C664" s="63"/>
      <c r="D664" s="63"/>
      <c r="E664" s="63"/>
      <c r="F664" s="63"/>
      <c r="G664" s="63"/>
      <c r="H664" s="63"/>
      <c r="I664" s="63"/>
      <c r="J664" s="63"/>
      <c r="K664" s="63"/>
      <c r="L664" s="63"/>
      <c r="M664" s="63"/>
      <c r="N664" s="63"/>
      <c r="O664" s="63"/>
      <c r="P664" s="63"/>
      <c r="Q664" s="63"/>
      <c r="R664" s="63"/>
      <c r="S664" s="63"/>
      <c r="T664" s="63"/>
      <c r="U664" s="63"/>
      <c r="V664" s="63"/>
    </row>
    <row r="665" spans="1:22" ht="18.75">
      <c r="A665" s="63"/>
      <c r="B665" s="63"/>
      <c r="C665" s="63"/>
      <c r="D665" s="63"/>
      <c r="E665" s="63"/>
      <c r="F665" s="63"/>
      <c r="G665" s="63"/>
      <c r="H665" s="63"/>
      <c r="I665" s="63"/>
      <c r="J665" s="63"/>
      <c r="K665" s="63"/>
      <c r="L665" s="63"/>
      <c r="M665" s="63"/>
      <c r="N665" s="63"/>
      <c r="O665" s="63"/>
      <c r="P665" s="63"/>
      <c r="Q665" s="63"/>
      <c r="R665" s="63"/>
      <c r="S665" s="63"/>
      <c r="T665" s="63"/>
      <c r="U665" s="63"/>
      <c r="V665" s="63"/>
    </row>
    <row r="666" spans="1:22" ht="18.75">
      <c r="A666" s="63"/>
      <c r="B666" s="63"/>
      <c r="C666" s="63"/>
      <c r="D666" s="63"/>
      <c r="E666" s="63"/>
      <c r="F666" s="63"/>
      <c r="G666" s="63"/>
      <c r="H666" s="63"/>
      <c r="I666" s="63"/>
      <c r="J666" s="63"/>
      <c r="K666" s="63"/>
      <c r="L666" s="63"/>
      <c r="M666" s="63"/>
      <c r="N666" s="63"/>
      <c r="O666" s="63"/>
      <c r="P666" s="63"/>
      <c r="Q666" s="63"/>
      <c r="R666" s="63"/>
      <c r="S666" s="63"/>
      <c r="T666" s="63"/>
      <c r="U666" s="63"/>
      <c r="V666" s="63"/>
    </row>
    <row r="667" spans="1:22" ht="18.75">
      <c r="A667" s="63"/>
      <c r="B667" s="63"/>
      <c r="C667" s="63"/>
      <c r="D667" s="63"/>
      <c r="E667" s="63"/>
      <c r="F667" s="63"/>
      <c r="G667" s="63"/>
      <c r="H667" s="63"/>
      <c r="I667" s="63"/>
      <c r="J667" s="63"/>
      <c r="K667" s="63"/>
      <c r="L667" s="63"/>
      <c r="M667" s="63"/>
      <c r="N667" s="63"/>
      <c r="O667" s="63"/>
      <c r="P667" s="63"/>
      <c r="Q667" s="63"/>
      <c r="R667" s="63"/>
      <c r="S667" s="63"/>
      <c r="T667" s="63"/>
      <c r="U667" s="63"/>
      <c r="V667" s="63"/>
    </row>
    <row r="668" spans="1:22" ht="18.75">
      <c r="A668" s="63"/>
      <c r="B668" s="63"/>
      <c r="C668" s="63"/>
      <c r="D668" s="63"/>
      <c r="E668" s="63"/>
      <c r="F668" s="63"/>
      <c r="G668" s="63"/>
      <c r="H668" s="63"/>
      <c r="I668" s="63"/>
      <c r="J668" s="63"/>
      <c r="K668" s="63"/>
      <c r="L668" s="63"/>
      <c r="M668" s="63"/>
      <c r="N668" s="63"/>
      <c r="O668" s="63"/>
      <c r="P668" s="63"/>
      <c r="Q668" s="63"/>
      <c r="R668" s="63"/>
      <c r="S668" s="63"/>
      <c r="T668" s="63"/>
      <c r="U668" s="63"/>
      <c r="V668" s="63"/>
    </row>
    <row r="669" spans="1:22" ht="18.75">
      <c r="A669" s="63"/>
      <c r="B669" s="63"/>
      <c r="C669" s="63"/>
      <c r="D669" s="63"/>
      <c r="E669" s="63"/>
      <c r="F669" s="63"/>
      <c r="G669" s="63"/>
      <c r="H669" s="63"/>
      <c r="I669" s="63"/>
      <c r="J669" s="63"/>
      <c r="K669" s="63"/>
      <c r="L669" s="63"/>
      <c r="M669" s="63"/>
      <c r="N669" s="63"/>
      <c r="O669" s="63"/>
      <c r="P669" s="63"/>
      <c r="Q669" s="63"/>
      <c r="R669" s="63"/>
      <c r="S669" s="63"/>
      <c r="T669" s="63"/>
      <c r="U669" s="63"/>
      <c r="V669" s="63"/>
    </row>
    <row r="670" spans="1:22" ht="18.75">
      <c r="A670" s="63"/>
      <c r="B670" s="63"/>
      <c r="C670" s="63"/>
      <c r="D670" s="63"/>
      <c r="E670" s="63"/>
      <c r="F670" s="63"/>
      <c r="G670" s="63"/>
      <c r="H670" s="63"/>
      <c r="I670" s="63"/>
      <c r="J670" s="63"/>
      <c r="K670" s="63"/>
      <c r="L670" s="63"/>
      <c r="M670" s="63"/>
      <c r="N670" s="63"/>
      <c r="O670" s="63"/>
      <c r="P670" s="63"/>
      <c r="Q670" s="63"/>
      <c r="R670" s="63"/>
      <c r="S670" s="63"/>
      <c r="T670" s="63"/>
      <c r="U670" s="63"/>
      <c r="V670" s="63"/>
    </row>
    <row r="671" spans="1:22" ht="18.75">
      <c r="A671" s="63"/>
      <c r="B671" s="63"/>
      <c r="C671" s="63"/>
      <c r="D671" s="63"/>
      <c r="E671" s="63"/>
      <c r="F671" s="63"/>
      <c r="G671" s="63"/>
      <c r="H671" s="63"/>
      <c r="I671" s="63"/>
      <c r="J671" s="63"/>
      <c r="K671" s="63"/>
      <c r="L671" s="63"/>
      <c r="M671" s="63"/>
      <c r="N671" s="63"/>
      <c r="O671" s="63"/>
      <c r="P671" s="63"/>
      <c r="Q671" s="63"/>
      <c r="R671" s="63"/>
      <c r="S671" s="63"/>
      <c r="T671" s="63"/>
      <c r="U671" s="63"/>
      <c r="V671" s="63"/>
    </row>
    <row r="672" spans="1:22" ht="18.75">
      <c r="A672" s="63"/>
      <c r="B672" s="63"/>
      <c r="C672" s="63"/>
      <c r="D672" s="63"/>
      <c r="E672" s="63"/>
      <c r="F672" s="63"/>
      <c r="G672" s="63"/>
      <c r="H672" s="63"/>
      <c r="I672" s="63"/>
      <c r="J672" s="63"/>
      <c r="K672" s="63"/>
      <c r="L672" s="63"/>
      <c r="M672" s="63"/>
      <c r="N672" s="63"/>
      <c r="O672" s="63"/>
      <c r="P672" s="63"/>
      <c r="Q672" s="63"/>
      <c r="R672" s="63"/>
      <c r="S672" s="63"/>
      <c r="T672" s="63"/>
      <c r="U672" s="63"/>
      <c r="V672" s="63"/>
    </row>
    <row r="673" spans="1:22" ht="18.75">
      <c r="A673" s="63"/>
      <c r="B673" s="63"/>
      <c r="C673" s="63"/>
      <c r="D673" s="63"/>
      <c r="E673" s="63"/>
      <c r="F673" s="63"/>
      <c r="G673" s="63"/>
      <c r="H673" s="63"/>
      <c r="I673" s="63"/>
      <c r="J673" s="63"/>
      <c r="K673" s="63"/>
      <c r="L673" s="63"/>
      <c r="M673" s="63"/>
      <c r="N673" s="63"/>
      <c r="O673" s="63"/>
      <c r="P673" s="63"/>
      <c r="Q673" s="63"/>
      <c r="R673" s="63"/>
      <c r="S673" s="63"/>
      <c r="T673" s="63"/>
      <c r="U673" s="63"/>
      <c r="V673" s="63"/>
    </row>
    <row r="674" spans="1:22" ht="18.75">
      <c r="A674" s="63"/>
      <c r="B674" s="63"/>
      <c r="C674" s="63"/>
      <c r="D674" s="63"/>
      <c r="E674" s="63"/>
      <c r="F674" s="63"/>
      <c r="G674" s="63"/>
      <c r="H674" s="63"/>
      <c r="I674" s="63"/>
      <c r="J674" s="63"/>
      <c r="K674" s="63"/>
      <c r="L674" s="63"/>
      <c r="M674" s="63"/>
      <c r="N674" s="63"/>
      <c r="O674" s="63"/>
      <c r="P674" s="63"/>
      <c r="Q674" s="63"/>
      <c r="R674" s="63"/>
      <c r="S674" s="63"/>
      <c r="T674" s="63"/>
      <c r="U674" s="63"/>
      <c r="V674" s="63"/>
    </row>
    <row r="675" spans="1:22" ht="18.75">
      <c r="A675" s="63"/>
      <c r="B675" s="63"/>
      <c r="C675" s="63"/>
      <c r="D675" s="63"/>
      <c r="E675" s="63"/>
      <c r="F675" s="63"/>
      <c r="G675" s="63"/>
      <c r="H675" s="63"/>
      <c r="I675" s="63"/>
      <c r="J675" s="63"/>
      <c r="K675" s="63"/>
      <c r="L675" s="63"/>
      <c r="M675" s="63"/>
      <c r="N675" s="63"/>
      <c r="O675" s="63"/>
      <c r="P675" s="63"/>
      <c r="Q675" s="63"/>
      <c r="R675" s="63"/>
      <c r="S675" s="63"/>
      <c r="T675" s="63"/>
      <c r="U675" s="63"/>
      <c r="V675" s="63"/>
    </row>
    <row r="676" spans="1:22" ht="18.75">
      <c r="A676" s="63"/>
      <c r="B676" s="63"/>
      <c r="C676" s="63"/>
      <c r="D676" s="63"/>
      <c r="E676" s="63"/>
      <c r="F676" s="63"/>
      <c r="G676" s="63"/>
      <c r="H676" s="63"/>
      <c r="I676" s="63"/>
      <c r="J676" s="63"/>
      <c r="K676" s="63"/>
      <c r="L676" s="63"/>
      <c r="M676" s="63"/>
      <c r="N676" s="63"/>
      <c r="O676" s="63"/>
      <c r="P676" s="63"/>
      <c r="Q676" s="63"/>
      <c r="R676" s="63"/>
      <c r="S676" s="63"/>
      <c r="T676" s="63"/>
      <c r="U676" s="63"/>
      <c r="V676" s="63"/>
    </row>
    <row r="677" spans="1:22" ht="18.75">
      <c r="A677" s="63"/>
      <c r="B677" s="63"/>
      <c r="C677" s="63"/>
      <c r="D677" s="63"/>
      <c r="E677" s="63"/>
      <c r="F677" s="63"/>
      <c r="G677" s="63"/>
      <c r="H677" s="63"/>
      <c r="I677" s="63"/>
      <c r="J677" s="63"/>
      <c r="K677" s="63"/>
      <c r="L677" s="63"/>
      <c r="M677" s="63"/>
      <c r="N677" s="63"/>
      <c r="O677" s="63"/>
      <c r="P677" s="63"/>
      <c r="Q677" s="63"/>
      <c r="R677" s="63"/>
      <c r="S677" s="63"/>
      <c r="T677" s="63"/>
      <c r="U677" s="63"/>
      <c r="V677" s="63"/>
    </row>
    <row r="678" spans="1:22" ht="18.75">
      <c r="A678" s="63"/>
      <c r="B678" s="63"/>
      <c r="C678" s="63"/>
      <c r="D678" s="63"/>
      <c r="E678" s="63"/>
      <c r="F678" s="63"/>
      <c r="G678" s="63"/>
      <c r="H678" s="63"/>
      <c r="I678" s="63"/>
      <c r="J678" s="63"/>
      <c r="K678" s="63"/>
      <c r="L678" s="63"/>
      <c r="M678" s="63"/>
      <c r="N678" s="63"/>
      <c r="O678" s="63"/>
      <c r="P678" s="63"/>
      <c r="Q678" s="63"/>
      <c r="R678" s="63"/>
      <c r="S678" s="63"/>
      <c r="T678" s="63"/>
      <c r="U678" s="63"/>
      <c r="V678" s="63"/>
    </row>
    <row r="679" spans="1:22" ht="18.75">
      <c r="A679" s="63"/>
      <c r="B679" s="63"/>
      <c r="C679" s="63"/>
      <c r="D679" s="63"/>
      <c r="E679" s="63"/>
      <c r="F679" s="63"/>
      <c r="G679" s="63"/>
      <c r="H679" s="63"/>
      <c r="I679" s="63"/>
      <c r="J679" s="63"/>
      <c r="K679" s="63"/>
      <c r="L679" s="63"/>
      <c r="M679" s="63"/>
      <c r="N679" s="63"/>
      <c r="O679" s="63"/>
      <c r="P679" s="63"/>
      <c r="Q679" s="63"/>
      <c r="R679" s="63"/>
      <c r="S679" s="63"/>
      <c r="T679" s="63"/>
      <c r="U679" s="63"/>
      <c r="V679" s="63"/>
    </row>
    <row r="680" spans="1:22" ht="18.75">
      <c r="A680" s="63"/>
      <c r="B680" s="63"/>
      <c r="C680" s="63"/>
      <c r="D680" s="63"/>
      <c r="E680" s="63"/>
      <c r="F680" s="63"/>
      <c r="G680" s="63"/>
      <c r="H680" s="63"/>
      <c r="I680" s="63"/>
      <c r="J680" s="63"/>
      <c r="K680" s="63"/>
      <c r="L680" s="63"/>
      <c r="M680" s="63"/>
      <c r="N680" s="63"/>
      <c r="O680" s="63"/>
      <c r="P680" s="63"/>
      <c r="Q680" s="63"/>
      <c r="R680" s="63"/>
      <c r="S680" s="63"/>
      <c r="T680" s="63"/>
      <c r="U680" s="63"/>
      <c r="V680" s="63"/>
    </row>
    <row r="681" spans="1:22" ht="18.75">
      <c r="A681" s="63"/>
      <c r="B681" s="63"/>
      <c r="C681" s="63"/>
      <c r="D681" s="63"/>
      <c r="E681" s="63"/>
      <c r="F681" s="63"/>
      <c r="G681" s="63"/>
      <c r="H681" s="63"/>
      <c r="I681" s="63"/>
      <c r="J681" s="63"/>
      <c r="K681" s="63"/>
      <c r="L681" s="63"/>
      <c r="M681" s="63"/>
      <c r="N681" s="63"/>
      <c r="O681" s="63"/>
      <c r="P681" s="63"/>
      <c r="Q681" s="63"/>
      <c r="R681" s="63"/>
      <c r="S681" s="63"/>
      <c r="T681" s="63"/>
      <c r="U681" s="63"/>
      <c r="V681" s="63"/>
    </row>
    <row r="682" spans="1:22" ht="18.75">
      <c r="A682" s="63"/>
      <c r="B682" s="63"/>
      <c r="C682" s="63"/>
      <c r="D682" s="63"/>
      <c r="E682" s="63"/>
      <c r="F682" s="63"/>
      <c r="G682" s="63"/>
      <c r="H682" s="63"/>
      <c r="I682" s="63"/>
      <c r="J682" s="63"/>
      <c r="K682" s="63"/>
      <c r="L682" s="63"/>
      <c r="M682" s="63"/>
      <c r="N682" s="63"/>
      <c r="O682" s="63"/>
      <c r="P682" s="63"/>
      <c r="Q682" s="63"/>
      <c r="R682" s="63"/>
      <c r="S682" s="63"/>
      <c r="T682" s="63"/>
      <c r="U682" s="63"/>
      <c r="V682" s="63"/>
    </row>
    <row r="683" spans="1:22" ht="18.75">
      <c r="A683" s="63"/>
      <c r="B683" s="63"/>
      <c r="C683" s="63"/>
      <c r="D683" s="63"/>
      <c r="E683" s="63"/>
      <c r="F683" s="63"/>
      <c r="G683" s="63"/>
      <c r="H683" s="63"/>
      <c r="I683" s="63"/>
      <c r="J683" s="63"/>
      <c r="K683" s="63"/>
      <c r="L683" s="63"/>
      <c r="M683" s="63"/>
      <c r="N683" s="63"/>
      <c r="O683" s="63"/>
      <c r="P683" s="63"/>
      <c r="Q683" s="63"/>
      <c r="R683" s="63"/>
      <c r="S683" s="63"/>
      <c r="T683" s="63"/>
      <c r="U683" s="63"/>
      <c r="V683" s="63"/>
    </row>
    <row r="684" spans="1:22" ht="18.75">
      <c r="A684" s="63"/>
      <c r="B684" s="63"/>
      <c r="C684" s="63"/>
      <c r="D684" s="63"/>
      <c r="E684" s="63"/>
      <c r="F684" s="63"/>
      <c r="G684" s="63"/>
      <c r="H684" s="63"/>
      <c r="I684" s="63"/>
      <c r="J684" s="63"/>
      <c r="K684" s="63"/>
      <c r="L684" s="63"/>
      <c r="M684" s="63"/>
      <c r="N684" s="63"/>
      <c r="O684" s="63"/>
      <c r="P684" s="63"/>
      <c r="Q684" s="63"/>
      <c r="R684" s="63"/>
      <c r="S684" s="63"/>
      <c r="T684" s="63"/>
      <c r="U684" s="63"/>
      <c r="V684" s="63"/>
    </row>
    <row r="685" spans="1:22" ht="18.75">
      <c r="A685" s="63"/>
      <c r="B685" s="63"/>
      <c r="C685" s="63"/>
      <c r="D685" s="63"/>
      <c r="E685" s="63"/>
      <c r="F685" s="63"/>
      <c r="G685" s="63"/>
      <c r="H685" s="63"/>
      <c r="I685" s="63"/>
      <c r="J685" s="63"/>
      <c r="K685" s="63"/>
      <c r="L685" s="63"/>
      <c r="M685" s="63"/>
      <c r="N685" s="63"/>
      <c r="O685" s="63"/>
      <c r="P685" s="63"/>
      <c r="Q685" s="63"/>
      <c r="R685" s="63"/>
      <c r="S685" s="63"/>
      <c r="T685" s="63"/>
      <c r="U685" s="63"/>
      <c r="V685" s="63"/>
    </row>
    <row r="686" spans="1:22" ht="18.75">
      <c r="A686" s="63"/>
      <c r="B686" s="63"/>
      <c r="C686" s="63"/>
      <c r="D686" s="63"/>
      <c r="E686" s="63"/>
      <c r="F686" s="63"/>
      <c r="G686" s="63"/>
      <c r="H686" s="63"/>
      <c r="I686" s="63"/>
      <c r="J686" s="63"/>
      <c r="K686" s="63"/>
      <c r="L686" s="63"/>
      <c r="M686" s="63"/>
      <c r="N686" s="63"/>
      <c r="O686" s="63"/>
      <c r="P686" s="63"/>
      <c r="Q686" s="63"/>
      <c r="R686" s="63"/>
      <c r="S686" s="63"/>
      <c r="T686" s="63"/>
      <c r="U686" s="63"/>
      <c r="V686" s="63"/>
    </row>
    <row r="687" spans="1:22" ht="18.75">
      <c r="A687" s="63"/>
      <c r="B687" s="63"/>
      <c r="C687" s="63"/>
      <c r="D687" s="63"/>
      <c r="E687" s="63"/>
      <c r="F687" s="63"/>
      <c r="G687" s="63"/>
      <c r="H687" s="63"/>
      <c r="I687" s="63"/>
      <c r="J687" s="63"/>
      <c r="K687" s="63"/>
      <c r="L687" s="63"/>
      <c r="M687" s="63"/>
      <c r="N687" s="63"/>
      <c r="O687" s="63"/>
      <c r="P687" s="63"/>
      <c r="Q687" s="63"/>
      <c r="R687" s="63"/>
      <c r="S687" s="63"/>
      <c r="T687" s="63"/>
      <c r="U687" s="63"/>
      <c r="V687" s="63"/>
    </row>
    <row r="688" spans="1:22" ht="18.75">
      <c r="A688" s="63"/>
      <c r="B688" s="63"/>
      <c r="C688" s="63"/>
      <c r="D688" s="63"/>
      <c r="E688" s="63"/>
      <c r="F688" s="63"/>
      <c r="G688" s="63"/>
      <c r="H688" s="63"/>
      <c r="I688" s="63"/>
      <c r="J688" s="63"/>
      <c r="K688" s="63"/>
      <c r="L688" s="63"/>
      <c r="M688" s="63"/>
      <c r="N688" s="63"/>
      <c r="O688" s="63"/>
      <c r="P688" s="63"/>
      <c r="Q688" s="63"/>
      <c r="R688" s="63"/>
      <c r="S688" s="63"/>
      <c r="T688" s="63"/>
      <c r="U688" s="63"/>
      <c r="V688" s="63"/>
    </row>
    <row r="689" spans="1:22" ht="18.75">
      <c r="A689" s="63"/>
      <c r="B689" s="63"/>
      <c r="C689" s="63"/>
      <c r="D689" s="63"/>
      <c r="E689" s="63"/>
      <c r="F689" s="63"/>
      <c r="G689" s="63"/>
      <c r="H689" s="63"/>
      <c r="I689" s="63"/>
      <c r="J689" s="63"/>
      <c r="K689" s="63"/>
      <c r="L689" s="63"/>
      <c r="M689" s="63"/>
      <c r="N689" s="63"/>
      <c r="O689" s="63"/>
      <c r="P689" s="63"/>
      <c r="Q689" s="63"/>
      <c r="R689" s="63"/>
      <c r="S689" s="63"/>
      <c r="T689" s="63"/>
      <c r="U689" s="63"/>
      <c r="V689" s="63"/>
    </row>
    <row r="690" spans="1:22" ht="18.75">
      <c r="A690" s="63"/>
      <c r="B690" s="63"/>
      <c r="C690" s="63"/>
      <c r="D690" s="63"/>
      <c r="E690" s="63"/>
      <c r="F690" s="63"/>
      <c r="G690" s="63"/>
      <c r="H690" s="63"/>
      <c r="I690" s="63"/>
      <c r="J690" s="63"/>
      <c r="K690" s="63"/>
      <c r="L690" s="63"/>
      <c r="M690" s="63"/>
      <c r="N690" s="63"/>
      <c r="O690" s="63"/>
      <c r="P690" s="63"/>
      <c r="Q690" s="63"/>
      <c r="R690" s="63"/>
      <c r="S690" s="63"/>
      <c r="T690" s="63"/>
      <c r="U690" s="63"/>
      <c r="V690" s="63"/>
    </row>
    <row r="691" spans="1:22" ht="18.75">
      <c r="A691" s="63"/>
      <c r="B691" s="63"/>
      <c r="C691" s="63"/>
      <c r="D691" s="63"/>
      <c r="E691" s="63"/>
      <c r="F691" s="63"/>
      <c r="G691" s="63"/>
      <c r="H691" s="63"/>
      <c r="I691" s="63"/>
      <c r="J691" s="63"/>
      <c r="K691" s="63"/>
      <c r="L691" s="63"/>
      <c r="M691" s="63"/>
      <c r="N691" s="63"/>
      <c r="O691" s="63"/>
      <c r="P691" s="63"/>
      <c r="Q691" s="63"/>
      <c r="R691" s="63"/>
      <c r="S691" s="63"/>
      <c r="T691" s="63"/>
      <c r="U691" s="63"/>
      <c r="V691" s="63"/>
    </row>
    <row r="692" spans="1:22" ht="18.75">
      <c r="A692" s="63"/>
      <c r="B692" s="63"/>
      <c r="C692" s="63"/>
      <c r="D692" s="63"/>
      <c r="E692" s="63"/>
      <c r="F692" s="63"/>
      <c r="G692" s="63"/>
      <c r="H692" s="63"/>
      <c r="I692" s="63"/>
      <c r="J692" s="63"/>
      <c r="K692" s="63"/>
      <c r="L692" s="63"/>
      <c r="M692" s="63"/>
      <c r="N692" s="63"/>
      <c r="O692" s="63"/>
      <c r="P692" s="63"/>
      <c r="Q692" s="63"/>
      <c r="R692" s="63"/>
      <c r="S692" s="63"/>
      <c r="T692" s="63"/>
      <c r="U692" s="63"/>
      <c r="V692" s="63"/>
    </row>
    <row r="693" spans="1:22" ht="18.75">
      <c r="A693" s="63"/>
      <c r="B693" s="63"/>
      <c r="C693" s="63"/>
      <c r="D693" s="63"/>
      <c r="E693" s="63"/>
      <c r="F693" s="63"/>
      <c r="G693" s="63"/>
      <c r="H693" s="63"/>
      <c r="I693" s="63"/>
      <c r="J693" s="63"/>
      <c r="K693" s="63"/>
      <c r="L693" s="63"/>
      <c r="M693" s="63"/>
      <c r="N693" s="63"/>
      <c r="O693" s="63"/>
      <c r="P693" s="63"/>
      <c r="Q693" s="63"/>
      <c r="R693" s="63"/>
      <c r="S693" s="63"/>
      <c r="T693" s="63"/>
      <c r="U693" s="63"/>
      <c r="V693" s="63"/>
    </row>
    <row r="694" spans="1:22" ht="18.75">
      <c r="A694" s="63"/>
      <c r="B694" s="63"/>
      <c r="C694" s="63"/>
      <c r="D694" s="63"/>
      <c r="E694" s="63"/>
      <c r="F694" s="63"/>
      <c r="G694" s="63"/>
      <c r="H694" s="63"/>
      <c r="I694" s="63"/>
      <c r="J694" s="63"/>
      <c r="K694" s="63"/>
      <c r="L694" s="63"/>
      <c r="M694" s="63"/>
      <c r="N694" s="63"/>
      <c r="O694" s="63"/>
      <c r="P694" s="63"/>
      <c r="Q694" s="63"/>
      <c r="R694" s="63"/>
      <c r="S694" s="63"/>
      <c r="T694" s="63"/>
      <c r="U694" s="63"/>
      <c r="V694" s="63"/>
    </row>
    <row r="695" spans="1:22" ht="18.75">
      <c r="A695" s="63"/>
      <c r="B695" s="63"/>
      <c r="C695" s="63"/>
      <c r="D695" s="63"/>
      <c r="E695" s="63"/>
      <c r="F695" s="63"/>
      <c r="G695" s="63"/>
      <c r="H695" s="63"/>
      <c r="I695" s="63"/>
      <c r="J695" s="63"/>
      <c r="K695" s="63"/>
      <c r="L695" s="63"/>
      <c r="M695" s="63"/>
      <c r="N695" s="63"/>
      <c r="O695" s="63"/>
      <c r="P695" s="63"/>
      <c r="Q695" s="63"/>
      <c r="R695" s="63"/>
      <c r="S695" s="63"/>
      <c r="T695" s="63"/>
      <c r="U695" s="63"/>
      <c r="V695" s="63"/>
    </row>
    <row r="696" spans="1:22" ht="18.75">
      <c r="A696" s="63"/>
      <c r="B696" s="63"/>
      <c r="C696" s="63"/>
      <c r="D696" s="63"/>
      <c r="E696" s="63"/>
      <c r="F696" s="63"/>
      <c r="G696" s="63"/>
      <c r="H696" s="63"/>
      <c r="I696" s="63"/>
      <c r="J696" s="63"/>
      <c r="K696" s="63"/>
      <c r="L696" s="63"/>
      <c r="M696" s="63"/>
      <c r="N696" s="63"/>
      <c r="O696" s="63"/>
      <c r="P696" s="63"/>
      <c r="Q696" s="63"/>
      <c r="R696" s="63"/>
      <c r="S696" s="63"/>
      <c r="T696" s="63"/>
      <c r="U696" s="63"/>
      <c r="V696" s="63"/>
    </row>
    <row r="697" spans="1:22" ht="18.75">
      <c r="A697" s="63"/>
      <c r="B697" s="63"/>
      <c r="C697" s="63"/>
      <c r="D697" s="63"/>
      <c r="E697" s="63"/>
      <c r="F697" s="63"/>
      <c r="G697" s="63"/>
      <c r="H697" s="63"/>
      <c r="I697" s="63"/>
      <c r="J697" s="63"/>
      <c r="K697" s="63"/>
      <c r="L697" s="63"/>
      <c r="M697" s="63"/>
      <c r="N697" s="63"/>
      <c r="O697" s="63"/>
      <c r="P697" s="63"/>
      <c r="Q697" s="63"/>
      <c r="R697" s="63"/>
      <c r="S697" s="63"/>
      <c r="T697" s="63"/>
      <c r="U697" s="63"/>
      <c r="V697" s="63"/>
    </row>
    <row r="698" spans="1:22" ht="18.75">
      <c r="A698" s="63"/>
      <c r="B698" s="63"/>
      <c r="C698" s="63"/>
      <c r="D698" s="63"/>
      <c r="E698" s="63"/>
      <c r="F698" s="63"/>
      <c r="G698" s="63"/>
      <c r="H698" s="63"/>
      <c r="I698" s="63"/>
      <c r="J698" s="63"/>
      <c r="K698" s="63"/>
      <c r="L698" s="63"/>
      <c r="M698" s="63"/>
      <c r="N698" s="63"/>
      <c r="O698" s="63"/>
      <c r="P698" s="63"/>
      <c r="Q698" s="63"/>
      <c r="R698" s="63"/>
      <c r="S698" s="63"/>
      <c r="T698" s="63"/>
      <c r="U698" s="63"/>
      <c r="V698" s="63"/>
    </row>
    <row r="699" spans="1:22" ht="18.75">
      <c r="A699" s="63"/>
      <c r="B699" s="63"/>
      <c r="C699" s="63"/>
      <c r="D699" s="63"/>
      <c r="E699" s="63"/>
      <c r="F699" s="63"/>
      <c r="G699" s="63"/>
      <c r="H699" s="63"/>
      <c r="I699" s="63"/>
      <c r="J699" s="63"/>
      <c r="K699" s="63"/>
      <c r="L699" s="63"/>
      <c r="M699" s="63"/>
      <c r="N699" s="63"/>
      <c r="O699" s="63"/>
      <c r="P699" s="63"/>
      <c r="Q699" s="63"/>
      <c r="R699" s="63"/>
      <c r="S699" s="63"/>
      <c r="T699" s="63"/>
      <c r="U699" s="63"/>
      <c r="V699" s="63"/>
    </row>
    <row r="700" spans="1:22" ht="18.75">
      <c r="A700" s="63"/>
      <c r="B700" s="63"/>
      <c r="C700" s="63"/>
      <c r="D700" s="63"/>
      <c r="E700" s="63"/>
      <c r="F700" s="63"/>
      <c r="G700" s="63"/>
      <c r="H700" s="63"/>
      <c r="I700" s="63"/>
      <c r="J700" s="63"/>
      <c r="K700" s="63"/>
      <c r="L700" s="63"/>
      <c r="M700" s="63"/>
      <c r="N700" s="63"/>
      <c r="O700" s="63"/>
      <c r="P700" s="63"/>
      <c r="Q700" s="63"/>
      <c r="R700" s="63"/>
      <c r="S700" s="63"/>
      <c r="T700" s="63"/>
      <c r="U700" s="63"/>
      <c r="V700" s="63"/>
    </row>
    <row r="701" spans="1:22" ht="18.75">
      <c r="A701" s="63"/>
      <c r="B701" s="63"/>
      <c r="C701" s="63"/>
      <c r="D701" s="63"/>
      <c r="E701" s="63"/>
      <c r="F701" s="63"/>
      <c r="G701" s="63"/>
      <c r="H701" s="63"/>
      <c r="I701" s="63"/>
      <c r="J701" s="63"/>
      <c r="K701" s="63"/>
      <c r="L701" s="63"/>
      <c r="M701" s="63"/>
      <c r="N701" s="63"/>
      <c r="O701" s="63"/>
      <c r="P701" s="63"/>
      <c r="Q701" s="63"/>
      <c r="R701" s="63"/>
      <c r="S701" s="63"/>
      <c r="T701" s="63"/>
      <c r="U701" s="63"/>
      <c r="V701" s="63"/>
    </row>
    <row r="702" spans="1:22" ht="18.75">
      <c r="A702" s="63"/>
      <c r="B702" s="63"/>
      <c r="C702" s="63"/>
      <c r="D702" s="63"/>
      <c r="E702" s="63"/>
      <c r="F702" s="63"/>
      <c r="G702" s="63"/>
      <c r="H702" s="63"/>
      <c r="I702" s="63"/>
      <c r="J702" s="63"/>
      <c r="K702" s="63"/>
      <c r="L702" s="63"/>
      <c r="M702" s="63"/>
      <c r="N702" s="63"/>
      <c r="O702" s="63"/>
      <c r="P702" s="63"/>
      <c r="Q702" s="63"/>
      <c r="R702" s="63"/>
      <c r="S702" s="63"/>
      <c r="T702" s="63"/>
      <c r="U702" s="63"/>
      <c r="V702" s="63"/>
    </row>
    <row r="703" spans="1:22" ht="18.75">
      <c r="A703" s="63"/>
      <c r="B703" s="63"/>
      <c r="C703" s="63"/>
      <c r="D703" s="63"/>
      <c r="E703" s="63"/>
      <c r="F703" s="63"/>
      <c r="G703" s="63"/>
      <c r="H703" s="63"/>
      <c r="I703" s="63"/>
      <c r="J703" s="63"/>
      <c r="K703" s="63"/>
      <c r="L703" s="63"/>
      <c r="M703" s="63"/>
      <c r="N703" s="63"/>
      <c r="O703" s="63"/>
      <c r="P703" s="63"/>
      <c r="Q703" s="63"/>
      <c r="R703" s="63"/>
      <c r="S703" s="63"/>
      <c r="T703" s="63"/>
      <c r="U703" s="63"/>
      <c r="V703" s="63"/>
    </row>
    <row r="704" spans="1:22" ht="18.75">
      <c r="A704" s="63"/>
      <c r="B704" s="63"/>
      <c r="C704" s="63"/>
      <c r="D704" s="63"/>
      <c r="E704" s="63"/>
      <c r="F704" s="63"/>
      <c r="G704" s="63"/>
      <c r="H704" s="63"/>
      <c r="I704" s="63"/>
      <c r="J704" s="63"/>
      <c r="K704" s="63"/>
      <c r="L704" s="63"/>
      <c r="M704" s="63"/>
      <c r="N704" s="63"/>
      <c r="O704" s="63"/>
      <c r="P704" s="63"/>
      <c r="Q704" s="63"/>
      <c r="R704" s="63"/>
      <c r="S704" s="63"/>
      <c r="T704" s="63"/>
      <c r="U704" s="63"/>
      <c r="V704" s="63"/>
    </row>
    <row r="705" spans="1:22" ht="18.75">
      <c r="A705" s="63"/>
      <c r="B705" s="63"/>
      <c r="C705" s="63"/>
      <c r="D705" s="63"/>
      <c r="E705" s="63"/>
      <c r="F705" s="63"/>
      <c r="G705" s="63"/>
      <c r="H705" s="63"/>
      <c r="I705" s="63"/>
      <c r="J705" s="63"/>
      <c r="K705" s="63"/>
      <c r="L705" s="63"/>
      <c r="M705" s="63"/>
      <c r="N705" s="63"/>
      <c r="O705" s="63"/>
      <c r="P705" s="63"/>
      <c r="Q705" s="63"/>
      <c r="R705" s="63"/>
      <c r="S705" s="63"/>
      <c r="T705" s="63"/>
      <c r="U705" s="63"/>
      <c r="V705" s="63"/>
    </row>
    <row r="706" spans="1:22" ht="18.75">
      <c r="A706" s="63"/>
      <c r="B706" s="63"/>
      <c r="C706" s="63"/>
      <c r="D706" s="63"/>
      <c r="E706" s="63"/>
      <c r="F706" s="63"/>
      <c r="G706" s="63"/>
      <c r="H706" s="63"/>
      <c r="I706" s="63"/>
      <c r="J706" s="63"/>
      <c r="K706" s="63"/>
      <c r="L706" s="63"/>
      <c r="M706" s="63"/>
      <c r="N706" s="63"/>
      <c r="O706" s="63"/>
      <c r="P706" s="63"/>
      <c r="Q706" s="63"/>
      <c r="R706" s="63"/>
      <c r="S706" s="63"/>
      <c r="T706" s="63"/>
      <c r="U706" s="63"/>
      <c r="V706" s="63"/>
    </row>
    <row r="707" spans="1:22" ht="18.75">
      <c r="A707" s="63"/>
      <c r="B707" s="63"/>
      <c r="C707" s="63"/>
      <c r="D707" s="63"/>
      <c r="E707" s="63"/>
      <c r="F707" s="63"/>
      <c r="G707" s="63"/>
      <c r="H707" s="63"/>
      <c r="I707" s="63"/>
      <c r="J707" s="63"/>
      <c r="K707" s="63"/>
      <c r="L707" s="63"/>
      <c r="M707" s="63"/>
      <c r="N707" s="63"/>
      <c r="O707" s="63"/>
      <c r="P707" s="63"/>
      <c r="Q707" s="63"/>
      <c r="R707" s="63"/>
      <c r="S707" s="63"/>
      <c r="T707" s="63"/>
      <c r="U707" s="63"/>
      <c r="V707" s="63"/>
    </row>
    <row r="708" spans="1:22" ht="18.75">
      <c r="A708" s="63"/>
      <c r="B708" s="63"/>
      <c r="C708" s="63"/>
      <c r="D708" s="63"/>
      <c r="E708" s="63"/>
      <c r="F708" s="63"/>
      <c r="G708" s="63"/>
      <c r="H708" s="63"/>
      <c r="I708" s="63"/>
      <c r="J708" s="63"/>
      <c r="K708" s="63"/>
      <c r="L708" s="63"/>
      <c r="M708" s="63"/>
      <c r="N708" s="63"/>
      <c r="O708" s="63"/>
      <c r="P708" s="63"/>
      <c r="Q708" s="63"/>
      <c r="R708" s="63"/>
      <c r="S708" s="63"/>
      <c r="T708" s="63"/>
      <c r="U708" s="63"/>
      <c r="V708" s="63"/>
    </row>
    <row r="709" spans="1:22" ht="18.75">
      <c r="A709" s="63"/>
      <c r="B709" s="63"/>
      <c r="C709" s="63"/>
      <c r="D709" s="63"/>
      <c r="E709" s="63"/>
      <c r="F709" s="63"/>
      <c r="G709" s="63"/>
      <c r="H709" s="63"/>
      <c r="I709" s="63"/>
      <c r="J709" s="63"/>
      <c r="K709" s="63"/>
      <c r="L709" s="63"/>
      <c r="M709" s="63"/>
      <c r="N709" s="63"/>
      <c r="O709" s="63"/>
      <c r="P709" s="63"/>
      <c r="Q709" s="63"/>
      <c r="R709" s="63"/>
      <c r="S709" s="63"/>
      <c r="T709" s="63"/>
      <c r="U709" s="63"/>
      <c r="V709" s="63"/>
    </row>
    <row r="710" spans="1:22" ht="18.75">
      <c r="A710" s="63"/>
      <c r="B710" s="63"/>
      <c r="C710" s="63"/>
      <c r="D710" s="63"/>
      <c r="E710" s="63"/>
      <c r="F710" s="63"/>
      <c r="G710" s="63"/>
      <c r="H710" s="63"/>
      <c r="I710" s="63"/>
      <c r="J710" s="63"/>
      <c r="K710" s="63"/>
      <c r="L710" s="63"/>
      <c r="M710" s="63"/>
      <c r="N710" s="63"/>
      <c r="O710" s="63"/>
      <c r="P710" s="63"/>
      <c r="Q710" s="63"/>
      <c r="R710" s="63"/>
      <c r="S710" s="63"/>
      <c r="T710" s="63"/>
      <c r="U710" s="63"/>
      <c r="V710" s="63"/>
    </row>
    <row r="711" spans="1:22" ht="18.75">
      <c r="A711" s="63"/>
      <c r="B711" s="63"/>
      <c r="C711" s="63"/>
      <c r="D711" s="63"/>
      <c r="E711" s="63"/>
      <c r="F711" s="63"/>
      <c r="G711" s="63"/>
      <c r="H711" s="63"/>
      <c r="I711" s="63"/>
      <c r="J711" s="63"/>
      <c r="K711" s="63"/>
      <c r="L711" s="63"/>
      <c r="M711" s="63"/>
      <c r="N711" s="63"/>
      <c r="O711" s="63"/>
      <c r="P711" s="63"/>
      <c r="Q711" s="63"/>
      <c r="R711" s="63"/>
      <c r="S711" s="63"/>
      <c r="T711" s="63"/>
      <c r="U711" s="63"/>
      <c r="V711" s="63"/>
    </row>
    <row r="712" spans="1:22" ht="18.75">
      <c r="A712" s="63"/>
      <c r="B712" s="63"/>
      <c r="C712" s="63"/>
      <c r="D712" s="63"/>
      <c r="E712" s="63"/>
      <c r="F712" s="63"/>
      <c r="G712" s="63"/>
      <c r="H712" s="63"/>
      <c r="I712" s="63"/>
      <c r="J712" s="63"/>
      <c r="K712" s="63"/>
      <c r="L712" s="63"/>
      <c r="M712" s="63"/>
      <c r="N712" s="63"/>
      <c r="O712" s="63"/>
      <c r="P712" s="63"/>
      <c r="Q712" s="63"/>
      <c r="R712" s="63"/>
      <c r="S712" s="63"/>
      <c r="T712" s="63"/>
      <c r="U712" s="63"/>
      <c r="V712" s="63"/>
    </row>
    <row r="713" spans="1:22" ht="18.75">
      <c r="A713" s="63"/>
      <c r="B713" s="63"/>
      <c r="C713" s="63"/>
      <c r="D713" s="63"/>
      <c r="E713" s="63"/>
      <c r="F713" s="63"/>
      <c r="G713" s="63"/>
      <c r="H713" s="63"/>
      <c r="I713" s="63"/>
      <c r="J713" s="63"/>
      <c r="K713" s="63"/>
      <c r="L713" s="63"/>
      <c r="M713" s="63"/>
      <c r="N713" s="63"/>
      <c r="O713" s="63"/>
      <c r="P713" s="63"/>
      <c r="Q713" s="63"/>
      <c r="R713" s="63"/>
      <c r="S713" s="63"/>
      <c r="T713" s="63"/>
      <c r="U713" s="63"/>
      <c r="V713" s="63"/>
    </row>
    <row r="714" spans="1:22" ht="18.75">
      <c r="A714" s="63"/>
      <c r="B714" s="63"/>
      <c r="C714" s="63"/>
      <c r="D714" s="63"/>
      <c r="E714" s="63"/>
      <c r="F714" s="63"/>
      <c r="G714" s="63"/>
      <c r="H714" s="63"/>
      <c r="I714" s="63"/>
      <c r="J714" s="63"/>
      <c r="K714" s="63"/>
      <c r="L714" s="63"/>
      <c r="M714" s="63"/>
      <c r="N714" s="63"/>
      <c r="O714" s="63"/>
      <c r="P714" s="63"/>
      <c r="Q714" s="63"/>
      <c r="R714" s="63"/>
      <c r="S714" s="63"/>
      <c r="T714" s="63"/>
      <c r="U714" s="63"/>
      <c r="V714" s="63"/>
    </row>
    <row r="715" spans="1:22" ht="18.75">
      <c r="A715" s="63"/>
      <c r="B715" s="63"/>
      <c r="C715" s="63"/>
      <c r="D715" s="63"/>
      <c r="E715" s="63"/>
      <c r="F715" s="63"/>
      <c r="G715" s="63"/>
      <c r="H715" s="63"/>
      <c r="I715" s="63"/>
      <c r="J715" s="63"/>
      <c r="K715" s="63"/>
      <c r="L715" s="63"/>
      <c r="M715" s="63"/>
      <c r="N715" s="63"/>
      <c r="O715" s="63"/>
      <c r="P715" s="63"/>
      <c r="Q715" s="63"/>
      <c r="R715" s="63"/>
      <c r="S715" s="63"/>
      <c r="T715" s="63"/>
      <c r="U715" s="63"/>
      <c r="V715" s="63"/>
    </row>
    <row r="716" spans="1:22" ht="18.75">
      <c r="A716" s="63"/>
      <c r="B716" s="63"/>
      <c r="C716" s="63"/>
      <c r="D716" s="63"/>
      <c r="E716" s="63"/>
      <c r="F716" s="63"/>
      <c r="G716" s="63"/>
      <c r="H716" s="63"/>
      <c r="I716" s="63"/>
      <c r="J716" s="63"/>
      <c r="K716" s="63"/>
      <c r="L716" s="63"/>
      <c r="M716" s="63"/>
      <c r="N716" s="63"/>
      <c r="O716" s="63"/>
      <c r="P716" s="63"/>
      <c r="Q716" s="63"/>
      <c r="R716" s="63"/>
      <c r="S716" s="63"/>
      <c r="T716" s="63"/>
      <c r="U716" s="63"/>
      <c r="V716" s="63"/>
    </row>
    <row r="717" spans="1:22" ht="18.75">
      <c r="A717" s="63"/>
      <c r="B717" s="63"/>
      <c r="C717" s="63"/>
      <c r="D717" s="63"/>
      <c r="E717" s="63"/>
      <c r="F717" s="63"/>
      <c r="G717" s="63"/>
      <c r="H717" s="63"/>
      <c r="I717" s="63"/>
      <c r="J717" s="63"/>
      <c r="K717" s="63"/>
      <c r="L717" s="63"/>
      <c r="M717" s="63"/>
      <c r="N717" s="63"/>
      <c r="O717" s="63"/>
      <c r="P717" s="63"/>
      <c r="Q717" s="63"/>
      <c r="R717" s="63"/>
      <c r="S717" s="63"/>
      <c r="T717" s="63"/>
      <c r="U717" s="63"/>
      <c r="V717" s="63"/>
    </row>
    <row r="718" spans="1:22" ht="18.75">
      <c r="A718" s="63"/>
      <c r="B718" s="63"/>
      <c r="C718" s="63"/>
      <c r="D718" s="63"/>
      <c r="E718" s="63"/>
      <c r="F718" s="63"/>
      <c r="G718" s="63"/>
      <c r="H718" s="63"/>
      <c r="I718" s="63"/>
      <c r="J718" s="63"/>
      <c r="K718" s="63"/>
      <c r="L718" s="63"/>
      <c r="M718" s="63"/>
      <c r="N718" s="63"/>
      <c r="O718" s="63"/>
      <c r="P718" s="63"/>
      <c r="Q718" s="63"/>
      <c r="R718" s="63"/>
      <c r="S718" s="63"/>
      <c r="T718" s="63"/>
      <c r="U718" s="63"/>
      <c r="V718" s="63"/>
    </row>
    <row r="719" spans="1:22" ht="18.75">
      <c r="A719" s="63"/>
      <c r="B719" s="63"/>
      <c r="C719" s="63"/>
      <c r="D719" s="63"/>
      <c r="E719" s="63"/>
      <c r="F719" s="63"/>
      <c r="G719" s="63"/>
      <c r="H719" s="63"/>
      <c r="I719" s="63"/>
      <c r="J719" s="63"/>
      <c r="K719" s="63"/>
      <c r="L719" s="63"/>
      <c r="M719" s="63"/>
      <c r="N719" s="63"/>
      <c r="O719" s="63"/>
      <c r="P719" s="63"/>
      <c r="Q719" s="63"/>
      <c r="R719" s="63"/>
      <c r="S719" s="63"/>
      <c r="T719" s="63"/>
      <c r="U719" s="63"/>
      <c r="V719" s="63"/>
    </row>
    <row r="720" spans="1:22" ht="18.75">
      <c r="A720" s="63"/>
      <c r="B720" s="63"/>
      <c r="C720" s="63"/>
      <c r="D720" s="63"/>
      <c r="E720" s="63"/>
      <c r="F720" s="63"/>
      <c r="G720" s="63"/>
      <c r="H720" s="63"/>
      <c r="I720" s="63"/>
      <c r="J720" s="63"/>
      <c r="K720" s="63"/>
      <c r="L720" s="63"/>
      <c r="M720" s="63"/>
      <c r="N720" s="63"/>
      <c r="O720" s="63"/>
      <c r="P720" s="63"/>
      <c r="Q720" s="63"/>
      <c r="R720" s="63"/>
      <c r="S720" s="63"/>
      <c r="T720" s="63"/>
      <c r="U720" s="63"/>
      <c r="V720" s="63"/>
    </row>
    <row r="721" spans="1:22" ht="18.75">
      <c r="A721" s="63"/>
      <c r="B721" s="63"/>
      <c r="C721" s="63"/>
      <c r="D721" s="63"/>
      <c r="E721" s="63"/>
      <c r="F721" s="63"/>
      <c r="G721" s="63"/>
      <c r="H721" s="63"/>
      <c r="I721" s="63"/>
      <c r="J721" s="63"/>
      <c r="K721" s="63"/>
      <c r="L721" s="63"/>
      <c r="M721" s="63"/>
      <c r="N721" s="63"/>
      <c r="O721" s="63"/>
      <c r="P721" s="63"/>
      <c r="Q721" s="63"/>
      <c r="R721" s="63"/>
      <c r="S721" s="63"/>
      <c r="T721" s="63"/>
      <c r="U721" s="63"/>
      <c r="V721" s="63"/>
    </row>
    <row r="722" spans="1:22" ht="18.75">
      <c r="A722" s="63"/>
      <c r="B722" s="63"/>
      <c r="C722" s="63"/>
      <c r="D722" s="63"/>
      <c r="E722" s="63"/>
      <c r="F722" s="63"/>
      <c r="G722" s="63"/>
      <c r="H722" s="63"/>
      <c r="I722" s="63"/>
      <c r="J722" s="63"/>
      <c r="K722" s="63"/>
      <c r="L722" s="63"/>
      <c r="M722" s="63"/>
      <c r="N722" s="63"/>
      <c r="O722" s="63"/>
      <c r="P722" s="63"/>
      <c r="Q722" s="63"/>
      <c r="R722" s="63"/>
      <c r="S722" s="63"/>
      <c r="T722" s="63"/>
      <c r="U722" s="63"/>
      <c r="V722" s="63"/>
    </row>
    <row r="723" spans="1:22" ht="18.75">
      <c r="A723" s="63"/>
      <c r="B723" s="63"/>
      <c r="C723" s="63"/>
      <c r="D723" s="63"/>
      <c r="E723" s="63"/>
      <c r="F723" s="63"/>
      <c r="G723" s="63"/>
      <c r="H723" s="63"/>
      <c r="I723" s="63"/>
      <c r="J723" s="63"/>
      <c r="K723" s="63"/>
      <c r="L723" s="63"/>
      <c r="M723" s="63"/>
      <c r="N723" s="63"/>
      <c r="O723" s="63"/>
      <c r="P723" s="63"/>
      <c r="Q723" s="63"/>
      <c r="R723" s="63"/>
      <c r="S723" s="63"/>
      <c r="T723" s="63"/>
      <c r="U723" s="63"/>
      <c r="V723" s="63"/>
    </row>
    <row r="724" spans="1:22" ht="18.75">
      <c r="A724" s="63"/>
      <c r="B724" s="63"/>
      <c r="C724" s="63"/>
      <c r="D724" s="63"/>
      <c r="E724" s="63"/>
      <c r="F724" s="63"/>
      <c r="G724" s="63"/>
      <c r="H724" s="63"/>
      <c r="I724" s="63"/>
      <c r="J724" s="63"/>
      <c r="K724" s="63"/>
      <c r="L724" s="63"/>
      <c r="M724" s="63"/>
      <c r="N724" s="63"/>
      <c r="O724" s="63"/>
      <c r="P724" s="63"/>
      <c r="Q724" s="63"/>
      <c r="R724" s="63"/>
      <c r="S724" s="63"/>
      <c r="T724" s="63"/>
      <c r="U724" s="63"/>
      <c r="V724" s="63"/>
    </row>
    <row r="725" spans="1:22" ht="18.75">
      <c r="A725" s="63"/>
      <c r="B725" s="63"/>
      <c r="C725" s="63"/>
      <c r="D725" s="63"/>
      <c r="E725" s="63"/>
      <c r="F725" s="63"/>
      <c r="G725" s="63"/>
      <c r="H725" s="63"/>
      <c r="I725" s="63"/>
      <c r="J725" s="63"/>
      <c r="K725" s="63"/>
      <c r="L725" s="63"/>
      <c r="M725" s="63"/>
      <c r="N725" s="63"/>
      <c r="O725" s="63"/>
      <c r="P725" s="63"/>
      <c r="Q725" s="63"/>
      <c r="R725" s="63"/>
      <c r="S725" s="63"/>
      <c r="T725" s="63"/>
      <c r="U725" s="63"/>
      <c r="V725" s="63"/>
    </row>
    <row r="726" spans="1:22" ht="18.75">
      <c r="A726" s="63"/>
      <c r="B726" s="63"/>
      <c r="C726" s="63"/>
      <c r="D726" s="63"/>
      <c r="E726" s="63"/>
      <c r="F726" s="63"/>
      <c r="G726" s="63"/>
      <c r="H726" s="63"/>
      <c r="I726" s="63"/>
      <c r="J726" s="63"/>
      <c r="K726" s="63"/>
      <c r="L726" s="63"/>
      <c r="M726" s="63"/>
      <c r="N726" s="63"/>
      <c r="O726" s="63"/>
      <c r="P726" s="63"/>
      <c r="Q726" s="63"/>
      <c r="R726" s="63"/>
      <c r="S726" s="63"/>
      <c r="T726" s="63"/>
      <c r="U726" s="63"/>
      <c r="V726" s="63"/>
    </row>
    <row r="727" spans="1:22" ht="18.75">
      <c r="A727" s="63"/>
      <c r="B727" s="63"/>
      <c r="C727" s="63"/>
      <c r="D727" s="63"/>
      <c r="E727" s="63"/>
      <c r="F727" s="63"/>
      <c r="G727" s="63"/>
      <c r="H727" s="63"/>
      <c r="I727" s="63"/>
      <c r="J727" s="63"/>
      <c r="K727" s="63"/>
      <c r="L727" s="63"/>
      <c r="M727" s="63"/>
      <c r="N727" s="63"/>
      <c r="O727" s="63"/>
      <c r="P727" s="63"/>
      <c r="Q727" s="63"/>
      <c r="R727" s="63"/>
      <c r="S727" s="63"/>
      <c r="T727" s="63"/>
      <c r="U727" s="63"/>
      <c r="V727" s="63"/>
    </row>
    <row r="728" spans="1:22" ht="18.75">
      <c r="A728" s="63"/>
      <c r="B728" s="63"/>
      <c r="C728" s="63"/>
      <c r="D728" s="63"/>
      <c r="E728" s="63"/>
      <c r="F728" s="63"/>
      <c r="G728" s="63"/>
      <c r="H728" s="63"/>
      <c r="I728" s="63"/>
      <c r="J728" s="63"/>
      <c r="K728" s="63"/>
      <c r="L728" s="63"/>
      <c r="M728" s="63"/>
      <c r="N728" s="63"/>
      <c r="O728" s="63"/>
      <c r="P728" s="63"/>
      <c r="Q728" s="63"/>
      <c r="R728" s="63"/>
      <c r="S728" s="63"/>
      <c r="T728" s="63"/>
      <c r="U728" s="63"/>
      <c r="V728" s="63"/>
    </row>
    <row r="729" spans="1:22" ht="18.75">
      <c r="A729" s="63"/>
      <c r="B729" s="63"/>
      <c r="C729" s="63"/>
      <c r="D729" s="63"/>
      <c r="E729" s="63"/>
      <c r="F729" s="63"/>
      <c r="G729" s="63"/>
      <c r="H729" s="63"/>
      <c r="I729" s="63"/>
      <c r="J729" s="63"/>
      <c r="K729" s="63"/>
      <c r="L729" s="63"/>
      <c r="M729" s="63"/>
      <c r="N729" s="63"/>
      <c r="O729" s="63"/>
      <c r="P729" s="63"/>
      <c r="Q729" s="63"/>
      <c r="R729" s="63"/>
      <c r="S729" s="63"/>
      <c r="T729" s="63"/>
      <c r="U729" s="63"/>
      <c r="V729" s="63"/>
    </row>
    <row r="730" spans="1:22" ht="18.75">
      <c r="A730" s="63"/>
      <c r="B730" s="63"/>
      <c r="C730" s="63"/>
      <c r="D730" s="63"/>
      <c r="E730" s="63"/>
      <c r="F730" s="63"/>
      <c r="G730" s="63"/>
      <c r="H730" s="63"/>
      <c r="I730" s="63"/>
      <c r="J730" s="63"/>
      <c r="K730" s="63"/>
      <c r="L730" s="63"/>
      <c r="M730" s="63"/>
      <c r="N730" s="63"/>
      <c r="O730" s="63"/>
      <c r="P730" s="63"/>
      <c r="Q730" s="63"/>
      <c r="R730" s="63"/>
      <c r="S730" s="63"/>
      <c r="T730" s="63"/>
      <c r="U730" s="63"/>
      <c r="V730" s="63"/>
    </row>
    <row r="731" spans="1:22" ht="18.75">
      <c r="A731" s="63"/>
      <c r="B731" s="63"/>
      <c r="C731" s="63"/>
      <c r="D731" s="63"/>
      <c r="E731" s="63"/>
      <c r="F731" s="63"/>
      <c r="G731" s="63"/>
      <c r="H731" s="63"/>
      <c r="I731" s="63"/>
      <c r="J731" s="63"/>
      <c r="K731" s="63"/>
      <c r="L731" s="63"/>
      <c r="M731" s="63"/>
      <c r="N731" s="63"/>
      <c r="O731" s="63"/>
      <c r="P731" s="63"/>
      <c r="Q731" s="63"/>
      <c r="R731" s="63"/>
      <c r="S731" s="63"/>
      <c r="T731" s="63"/>
      <c r="U731" s="63"/>
      <c r="V731" s="63"/>
    </row>
    <row r="732" spans="1:22" ht="18.75">
      <c r="A732" s="63"/>
      <c r="B732" s="63"/>
      <c r="C732" s="63"/>
      <c r="D732" s="63"/>
      <c r="E732" s="63"/>
      <c r="F732" s="63"/>
      <c r="G732" s="63"/>
      <c r="H732" s="63"/>
      <c r="I732" s="63"/>
      <c r="J732" s="63"/>
      <c r="K732" s="63"/>
      <c r="L732" s="63"/>
      <c r="M732" s="63"/>
      <c r="N732" s="63"/>
      <c r="O732" s="63"/>
      <c r="P732" s="63"/>
      <c r="Q732" s="63"/>
      <c r="R732" s="63"/>
      <c r="S732" s="63"/>
      <c r="T732" s="63"/>
      <c r="U732" s="63"/>
      <c r="V732" s="63"/>
    </row>
    <row r="733" spans="1:22" ht="18.75">
      <c r="A733" s="63"/>
      <c r="B733" s="63"/>
      <c r="C733" s="63"/>
      <c r="D733" s="63"/>
      <c r="E733" s="63"/>
      <c r="F733" s="63"/>
      <c r="G733" s="63"/>
      <c r="H733" s="63"/>
      <c r="I733" s="63"/>
      <c r="J733" s="63"/>
      <c r="K733" s="63"/>
      <c r="L733" s="63"/>
      <c r="M733" s="63"/>
      <c r="N733" s="63"/>
      <c r="O733" s="63"/>
      <c r="P733" s="63"/>
      <c r="Q733" s="63"/>
      <c r="R733" s="63"/>
      <c r="S733" s="63"/>
      <c r="T733" s="63"/>
      <c r="U733" s="63"/>
      <c r="V733" s="63"/>
    </row>
    <row r="734" spans="1:22" ht="18.75">
      <c r="A734" s="63"/>
      <c r="B734" s="63"/>
      <c r="C734" s="63"/>
      <c r="D734" s="63"/>
      <c r="E734" s="63"/>
      <c r="F734" s="63"/>
      <c r="G734" s="63"/>
      <c r="H734" s="63"/>
      <c r="I734" s="63"/>
      <c r="J734" s="63"/>
      <c r="K734" s="63"/>
      <c r="L734" s="63"/>
      <c r="M734" s="63"/>
      <c r="N734" s="63"/>
      <c r="O734" s="63"/>
      <c r="P734" s="63"/>
      <c r="Q734" s="63"/>
      <c r="R734" s="63"/>
      <c r="S734" s="63"/>
      <c r="T734" s="63"/>
      <c r="U734" s="63"/>
      <c r="V734" s="63"/>
    </row>
    <row r="735" spans="1:22" ht="18.75">
      <c r="A735" s="63"/>
      <c r="B735" s="63"/>
      <c r="C735" s="63"/>
      <c r="D735" s="63"/>
      <c r="E735" s="63"/>
      <c r="F735" s="63"/>
      <c r="G735" s="63"/>
      <c r="H735" s="63"/>
      <c r="I735" s="63"/>
      <c r="J735" s="63"/>
      <c r="K735" s="63"/>
      <c r="L735" s="63"/>
      <c r="M735" s="63"/>
      <c r="N735" s="63"/>
      <c r="O735" s="63"/>
      <c r="P735" s="63"/>
      <c r="Q735" s="63"/>
      <c r="R735" s="63"/>
      <c r="S735" s="63"/>
      <c r="T735" s="63"/>
      <c r="U735" s="63"/>
      <c r="V735" s="63"/>
    </row>
    <row r="736" spans="1:22" ht="18.75">
      <c r="A736" s="63"/>
      <c r="B736" s="63"/>
      <c r="C736" s="63"/>
      <c r="D736" s="63"/>
      <c r="E736" s="63"/>
      <c r="F736" s="63"/>
      <c r="G736" s="63"/>
      <c r="H736" s="63"/>
      <c r="I736" s="63"/>
      <c r="J736" s="63"/>
      <c r="K736" s="63"/>
      <c r="L736" s="63"/>
      <c r="M736" s="63"/>
      <c r="N736" s="63"/>
      <c r="O736" s="63"/>
      <c r="P736" s="63"/>
      <c r="Q736" s="63"/>
      <c r="R736" s="63"/>
      <c r="S736" s="63"/>
      <c r="T736" s="63"/>
      <c r="U736" s="63"/>
      <c r="V736" s="63"/>
    </row>
    <row r="737" spans="1:22" ht="18.75">
      <c r="A737" s="63"/>
      <c r="B737" s="63"/>
      <c r="C737" s="63"/>
      <c r="D737" s="63"/>
      <c r="E737" s="63"/>
      <c r="F737" s="63"/>
      <c r="G737" s="63"/>
      <c r="H737" s="63"/>
      <c r="I737" s="63"/>
      <c r="J737" s="63"/>
      <c r="K737" s="63"/>
      <c r="L737" s="63"/>
      <c r="M737" s="63"/>
      <c r="N737" s="63"/>
      <c r="O737" s="63"/>
      <c r="P737" s="63"/>
      <c r="Q737" s="63"/>
      <c r="R737" s="63"/>
      <c r="S737" s="63"/>
      <c r="T737" s="63"/>
      <c r="U737" s="63"/>
      <c r="V737" s="63"/>
    </row>
    <row r="738" spans="1:22" ht="18.75">
      <c r="A738" s="63"/>
      <c r="B738" s="63"/>
      <c r="C738" s="63"/>
      <c r="D738" s="63"/>
      <c r="E738" s="63"/>
      <c r="F738" s="63"/>
      <c r="G738" s="63"/>
      <c r="H738" s="63"/>
      <c r="I738" s="63"/>
      <c r="J738" s="63"/>
      <c r="K738" s="63"/>
      <c r="L738" s="63"/>
      <c r="M738" s="63"/>
      <c r="N738" s="63"/>
      <c r="O738" s="63"/>
      <c r="P738" s="63"/>
      <c r="Q738" s="63"/>
      <c r="R738" s="63"/>
      <c r="S738" s="63"/>
      <c r="T738" s="63"/>
      <c r="U738" s="63"/>
      <c r="V738" s="63"/>
    </row>
    <row r="739" spans="1:22" ht="18.75">
      <c r="A739" s="63"/>
      <c r="B739" s="63"/>
      <c r="C739" s="63"/>
      <c r="D739" s="63"/>
      <c r="E739" s="63"/>
      <c r="F739" s="63"/>
      <c r="G739" s="63"/>
      <c r="H739" s="63"/>
      <c r="I739" s="63"/>
      <c r="J739" s="63"/>
      <c r="K739" s="63"/>
      <c r="L739" s="63"/>
      <c r="M739" s="63"/>
      <c r="N739" s="63"/>
      <c r="O739" s="63"/>
      <c r="P739" s="63"/>
      <c r="Q739" s="63"/>
      <c r="R739" s="63"/>
      <c r="S739" s="63"/>
      <c r="T739" s="63"/>
      <c r="U739" s="63"/>
      <c r="V739" s="63"/>
    </row>
    <row r="740" spans="1:22" ht="18.75">
      <c r="A740" s="63"/>
      <c r="B740" s="63"/>
      <c r="C740" s="63"/>
      <c r="D740" s="63"/>
      <c r="E740" s="63"/>
      <c r="F740" s="63"/>
      <c r="G740" s="63"/>
      <c r="H740" s="63"/>
      <c r="I740" s="63"/>
      <c r="J740" s="63"/>
      <c r="K740" s="63"/>
      <c r="L740" s="63"/>
      <c r="M740" s="63"/>
      <c r="N740" s="63"/>
      <c r="O740" s="63"/>
      <c r="P740" s="63"/>
      <c r="Q740" s="63"/>
      <c r="R740" s="63"/>
      <c r="S740" s="63"/>
      <c r="T740" s="63"/>
      <c r="U740" s="63"/>
      <c r="V740" s="63"/>
    </row>
    <row r="741" spans="1:22" ht="18.75">
      <c r="A741" s="63"/>
      <c r="B741" s="63"/>
      <c r="C741" s="63"/>
      <c r="D741" s="63"/>
      <c r="E741" s="63"/>
      <c r="F741" s="63"/>
      <c r="G741" s="63"/>
      <c r="H741" s="63"/>
      <c r="I741" s="63"/>
      <c r="J741" s="63"/>
      <c r="K741" s="63"/>
      <c r="L741" s="63"/>
      <c r="M741" s="63"/>
      <c r="N741" s="63"/>
      <c r="O741" s="63"/>
      <c r="P741" s="63"/>
      <c r="Q741" s="63"/>
      <c r="R741" s="63"/>
      <c r="S741" s="63"/>
      <c r="T741" s="63"/>
      <c r="U741" s="63"/>
      <c r="V741" s="63"/>
    </row>
    <row r="742" spans="1:22" ht="18.75">
      <c r="A742" s="63"/>
      <c r="B742" s="63"/>
      <c r="C742" s="63"/>
      <c r="D742" s="63"/>
      <c r="E742" s="63"/>
      <c r="F742" s="63"/>
      <c r="G742" s="63"/>
      <c r="H742" s="63"/>
      <c r="I742" s="63"/>
      <c r="J742" s="63"/>
      <c r="K742" s="63"/>
      <c r="L742" s="63"/>
      <c r="M742" s="63"/>
      <c r="N742" s="63"/>
      <c r="O742" s="63"/>
      <c r="P742" s="63"/>
      <c r="Q742" s="63"/>
      <c r="R742" s="63"/>
      <c r="S742" s="63"/>
      <c r="T742" s="63"/>
      <c r="U742" s="63"/>
      <c r="V742" s="63"/>
    </row>
    <row r="743" spans="1:22" ht="18.75">
      <c r="A743" s="63"/>
      <c r="B743" s="63"/>
      <c r="C743" s="63"/>
      <c r="D743" s="63"/>
      <c r="E743" s="63"/>
      <c r="F743" s="63"/>
      <c r="G743" s="63"/>
      <c r="H743" s="63"/>
      <c r="I743" s="63"/>
      <c r="J743" s="63"/>
      <c r="K743" s="63"/>
      <c r="L743" s="63"/>
      <c r="M743" s="63"/>
      <c r="N743" s="63"/>
      <c r="O743" s="63"/>
      <c r="P743" s="63"/>
      <c r="Q743" s="63"/>
      <c r="R743" s="63"/>
      <c r="S743" s="63"/>
      <c r="T743" s="63"/>
      <c r="U743" s="63"/>
      <c r="V743" s="63"/>
    </row>
    <row r="744" spans="1:22" ht="18.75">
      <c r="A744" s="63"/>
      <c r="B744" s="63"/>
      <c r="C744" s="63"/>
      <c r="D744" s="63"/>
      <c r="E744" s="63"/>
      <c r="F744" s="63"/>
      <c r="G744" s="63"/>
      <c r="H744" s="63"/>
      <c r="I744" s="63"/>
      <c r="J744" s="63"/>
      <c r="K744" s="63"/>
      <c r="L744" s="63"/>
      <c r="M744" s="63"/>
      <c r="N744" s="63"/>
      <c r="O744" s="63"/>
      <c r="P744" s="63"/>
      <c r="Q744" s="63"/>
      <c r="R744" s="63"/>
      <c r="S744" s="63"/>
      <c r="T744" s="63"/>
      <c r="U744" s="63"/>
      <c r="V744" s="63"/>
    </row>
    <row r="745" spans="1:22" ht="18.75">
      <c r="A745" s="63"/>
      <c r="B745" s="63"/>
      <c r="C745" s="63"/>
      <c r="D745" s="63"/>
      <c r="E745" s="63"/>
      <c r="F745" s="63"/>
      <c r="G745" s="63"/>
      <c r="H745" s="63"/>
      <c r="I745" s="63"/>
      <c r="J745" s="63"/>
      <c r="K745" s="63"/>
      <c r="L745" s="63"/>
      <c r="M745" s="63"/>
      <c r="N745" s="63"/>
      <c r="O745" s="63"/>
      <c r="P745" s="63"/>
      <c r="Q745" s="63"/>
      <c r="R745" s="63"/>
      <c r="S745" s="63"/>
      <c r="T745" s="63"/>
      <c r="U745" s="63"/>
      <c r="V745" s="63"/>
    </row>
    <row r="746" spans="1:22" ht="18.75">
      <c r="A746" s="63"/>
      <c r="B746" s="63"/>
      <c r="C746" s="63"/>
      <c r="D746" s="63"/>
      <c r="E746" s="63"/>
      <c r="F746" s="63"/>
      <c r="G746" s="63"/>
      <c r="H746" s="63"/>
      <c r="I746" s="63"/>
      <c r="J746" s="63"/>
      <c r="K746" s="63"/>
      <c r="L746" s="63"/>
      <c r="M746" s="63"/>
      <c r="N746" s="63"/>
      <c r="O746" s="63"/>
      <c r="P746" s="63"/>
      <c r="Q746" s="63"/>
      <c r="R746" s="63"/>
      <c r="S746" s="63"/>
      <c r="T746" s="63"/>
      <c r="U746" s="63"/>
      <c r="V746" s="63"/>
    </row>
    <row r="747" spans="1:22" ht="18.75">
      <c r="A747" s="63"/>
      <c r="B747" s="63"/>
      <c r="C747" s="63"/>
      <c r="D747" s="63"/>
      <c r="E747" s="63"/>
      <c r="F747" s="63"/>
      <c r="G747" s="63"/>
      <c r="H747" s="63"/>
      <c r="I747" s="63"/>
      <c r="J747" s="63"/>
      <c r="K747" s="63"/>
      <c r="L747" s="63"/>
      <c r="M747" s="63"/>
      <c r="N747" s="63"/>
      <c r="O747" s="63"/>
      <c r="P747" s="63"/>
      <c r="Q747" s="63"/>
      <c r="R747" s="63"/>
      <c r="S747" s="63"/>
      <c r="T747" s="63"/>
      <c r="U747" s="63"/>
      <c r="V747" s="63"/>
    </row>
    <row r="748" spans="1:22" ht="18.75">
      <c r="A748" s="63"/>
      <c r="B748" s="63"/>
      <c r="C748" s="63"/>
      <c r="D748" s="63"/>
      <c r="E748" s="63"/>
      <c r="F748" s="63"/>
      <c r="G748" s="63"/>
      <c r="H748" s="63"/>
      <c r="I748" s="63"/>
      <c r="J748" s="63"/>
      <c r="K748" s="63"/>
      <c r="L748" s="63"/>
      <c r="M748" s="63"/>
      <c r="N748" s="63"/>
      <c r="O748" s="63"/>
      <c r="P748" s="63"/>
      <c r="Q748" s="63"/>
      <c r="R748" s="63"/>
      <c r="S748" s="63"/>
      <c r="T748" s="63"/>
      <c r="U748" s="63"/>
      <c r="V748" s="63"/>
    </row>
    <row r="749" spans="1:22" ht="18.75">
      <c r="A749" s="63"/>
      <c r="B749" s="63"/>
      <c r="C749" s="63"/>
      <c r="D749" s="63"/>
      <c r="E749" s="63"/>
      <c r="F749" s="63"/>
      <c r="G749" s="63"/>
      <c r="H749" s="63"/>
      <c r="I749" s="63"/>
      <c r="J749" s="63"/>
      <c r="K749" s="63"/>
      <c r="L749" s="63"/>
      <c r="M749" s="63"/>
      <c r="N749" s="63"/>
      <c r="O749" s="63"/>
      <c r="P749" s="63"/>
      <c r="Q749" s="63"/>
      <c r="R749" s="63"/>
      <c r="S749" s="63"/>
      <c r="T749" s="63"/>
      <c r="U749" s="63"/>
      <c r="V749" s="63"/>
    </row>
    <row r="750" spans="1:22" ht="18.75">
      <c r="A750" s="63"/>
      <c r="B750" s="63"/>
      <c r="C750" s="63"/>
      <c r="D750" s="63"/>
      <c r="E750" s="63"/>
      <c r="F750" s="63"/>
      <c r="G750" s="63"/>
      <c r="H750" s="63"/>
      <c r="I750" s="63"/>
      <c r="J750" s="63"/>
      <c r="K750" s="63"/>
      <c r="L750" s="63"/>
      <c r="M750" s="63"/>
      <c r="N750" s="63"/>
      <c r="O750" s="63"/>
      <c r="P750" s="63"/>
      <c r="Q750" s="63"/>
      <c r="R750" s="63"/>
      <c r="S750" s="63"/>
      <c r="T750" s="63"/>
      <c r="U750" s="63"/>
      <c r="V750" s="63"/>
    </row>
    <row r="751" spans="1:22" ht="18.75">
      <c r="A751" s="63"/>
      <c r="B751" s="63"/>
      <c r="C751" s="63"/>
      <c r="D751" s="63"/>
      <c r="E751" s="63"/>
      <c r="F751" s="63"/>
      <c r="G751" s="63"/>
      <c r="H751" s="63"/>
      <c r="I751" s="63"/>
      <c r="J751" s="63"/>
      <c r="K751" s="63"/>
      <c r="L751" s="63"/>
      <c r="M751" s="63"/>
      <c r="N751" s="63"/>
      <c r="O751" s="63"/>
      <c r="P751" s="63"/>
      <c r="Q751" s="63"/>
      <c r="R751" s="63"/>
      <c r="S751" s="63"/>
      <c r="T751" s="63"/>
      <c r="U751" s="63"/>
      <c r="V751" s="63"/>
    </row>
    <row r="752" spans="1:22" ht="18.75">
      <c r="A752" s="63"/>
      <c r="B752" s="63"/>
      <c r="C752" s="63"/>
      <c r="D752" s="63"/>
      <c r="E752" s="63"/>
      <c r="F752" s="63"/>
      <c r="G752" s="63"/>
      <c r="H752" s="63"/>
      <c r="I752" s="63"/>
      <c r="J752" s="63"/>
      <c r="K752" s="63"/>
      <c r="L752" s="63"/>
      <c r="M752" s="63"/>
      <c r="N752" s="63"/>
      <c r="O752" s="63"/>
      <c r="P752" s="63"/>
      <c r="Q752" s="63"/>
      <c r="R752" s="63"/>
      <c r="S752" s="63"/>
      <c r="T752" s="63"/>
      <c r="U752" s="63"/>
      <c r="V752" s="63"/>
    </row>
    <row r="753" spans="1:22" ht="18.75">
      <c r="A753" s="63"/>
      <c r="B753" s="63"/>
      <c r="C753" s="63"/>
      <c r="D753" s="63"/>
      <c r="E753" s="63"/>
      <c r="F753" s="63"/>
      <c r="G753" s="63"/>
      <c r="H753" s="63"/>
      <c r="I753" s="63"/>
      <c r="J753" s="63"/>
      <c r="K753" s="63"/>
      <c r="L753" s="63"/>
      <c r="M753" s="63"/>
      <c r="N753" s="63"/>
      <c r="O753" s="63"/>
      <c r="P753" s="63"/>
      <c r="Q753" s="63"/>
      <c r="R753" s="63"/>
      <c r="S753" s="63"/>
      <c r="T753" s="63"/>
      <c r="U753" s="63"/>
      <c r="V753" s="63"/>
    </row>
    <row r="754" spans="1:22" ht="18.75">
      <c r="A754" s="63"/>
      <c r="B754" s="63"/>
      <c r="C754" s="63"/>
      <c r="D754" s="63"/>
      <c r="E754" s="63"/>
      <c r="F754" s="63"/>
      <c r="G754" s="63"/>
      <c r="H754" s="63"/>
      <c r="I754" s="63"/>
      <c r="J754" s="63"/>
      <c r="K754" s="63"/>
      <c r="L754" s="63"/>
      <c r="M754" s="63"/>
      <c r="N754" s="63"/>
      <c r="O754" s="63"/>
      <c r="P754" s="63"/>
      <c r="Q754" s="63"/>
      <c r="R754" s="63"/>
      <c r="S754" s="63"/>
      <c r="T754" s="63"/>
      <c r="U754" s="63"/>
      <c r="V754" s="63"/>
    </row>
    <row r="755" spans="1:22" ht="18.75">
      <c r="A755" s="63"/>
      <c r="B755" s="63"/>
      <c r="C755" s="63"/>
      <c r="D755" s="63"/>
      <c r="E755" s="63"/>
      <c r="F755" s="63"/>
      <c r="G755" s="63"/>
      <c r="H755" s="63"/>
      <c r="I755" s="63"/>
      <c r="J755" s="63"/>
      <c r="K755" s="63"/>
      <c r="L755" s="63"/>
      <c r="M755" s="63"/>
      <c r="N755" s="63"/>
      <c r="O755" s="63"/>
      <c r="P755" s="63"/>
      <c r="Q755" s="63"/>
      <c r="R755" s="63"/>
      <c r="S755" s="63"/>
      <c r="T755" s="63"/>
      <c r="U755" s="63"/>
      <c r="V755" s="63"/>
    </row>
    <row r="756" spans="1:22" ht="18.75">
      <c r="A756" s="63"/>
      <c r="B756" s="63"/>
      <c r="C756" s="63"/>
      <c r="D756" s="63"/>
      <c r="E756" s="63"/>
      <c r="F756" s="63"/>
      <c r="G756" s="63"/>
      <c r="H756" s="63"/>
      <c r="I756" s="63"/>
      <c r="J756" s="63"/>
      <c r="K756" s="63"/>
      <c r="L756" s="63"/>
      <c r="M756" s="63"/>
      <c r="N756" s="63"/>
      <c r="O756" s="63"/>
      <c r="P756" s="63"/>
      <c r="Q756" s="63"/>
      <c r="R756" s="63"/>
      <c r="S756" s="63"/>
      <c r="T756" s="63"/>
      <c r="U756" s="63"/>
      <c r="V756" s="63"/>
    </row>
    <row r="757" spans="1:22" ht="18.75">
      <c r="A757" s="63"/>
      <c r="B757" s="63"/>
      <c r="C757" s="63"/>
      <c r="D757" s="63"/>
      <c r="E757" s="63"/>
      <c r="F757" s="63"/>
      <c r="G757" s="63"/>
      <c r="H757" s="63"/>
      <c r="I757" s="63"/>
      <c r="J757" s="63"/>
      <c r="K757" s="63"/>
      <c r="L757" s="63"/>
      <c r="M757" s="63"/>
      <c r="N757" s="63"/>
      <c r="O757" s="63"/>
      <c r="P757" s="63"/>
      <c r="Q757" s="63"/>
      <c r="R757" s="63"/>
      <c r="S757" s="63"/>
      <c r="T757" s="63"/>
      <c r="U757" s="63"/>
      <c r="V757" s="63"/>
    </row>
    <row r="758" spans="1:22" ht="18.75">
      <c r="A758" s="63"/>
      <c r="B758" s="63"/>
      <c r="C758" s="63"/>
      <c r="D758" s="63"/>
      <c r="E758" s="63"/>
      <c r="F758" s="63"/>
      <c r="G758" s="63"/>
      <c r="H758" s="63"/>
      <c r="I758" s="63"/>
      <c r="J758" s="63"/>
      <c r="K758" s="63"/>
      <c r="L758" s="63"/>
      <c r="M758" s="63"/>
      <c r="N758" s="63"/>
      <c r="O758" s="63"/>
      <c r="P758" s="63"/>
      <c r="Q758" s="63"/>
      <c r="R758" s="63"/>
      <c r="S758" s="63"/>
      <c r="T758" s="63"/>
      <c r="U758" s="63"/>
      <c r="V758" s="63"/>
    </row>
    <row r="759" spans="1:22" ht="18.75">
      <c r="A759" s="63"/>
      <c r="B759" s="63"/>
      <c r="C759" s="63"/>
      <c r="D759" s="63"/>
      <c r="E759" s="63"/>
      <c r="F759" s="63"/>
      <c r="G759" s="63"/>
      <c r="H759" s="63"/>
      <c r="I759" s="63"/>
      <c r="J759" s="63"/>
      <c r="K759" s="63"/>
      <c r="L759" s="63"/>
      <c r="M759" s="63"/>
      <c r="N759" s="63"/>
      <c r="O759" s="63"/>
      <c r="P759" s="63"/>
      <c r="Q759" s="63"/>
      <c r="R759" s="63"/>
      <c r="S759" s="63"/>
      <c r="T759" s="63"/>
      <c r="U759" s="63"/>
      <c r="V759" s="63"/>
    </row>
    <row r="760" spans="1:22" ht="18.75">
      <c r="A760" s="63"/>
      <c r="B760" s="63"/>
      <c r="C760" s="63"/>
      <c r="D760" s="63"/>
      <c r="E760" s="63"/>
      <c r="F760" s="63"/>
      <c r="G760" s="63"/>
      <c r="H760" s="63"/>
      <c r="I760" s="63"/>
      <c r="J760" s="63"/>
      <c r="K760" s="63"/>
      <c r="L760" s="63"/>
      <c r="M760" s="63"/>
      <c r="N760" s="63"/>
      <c r="O760" s="63"/>
      <c r="P760" s="63"/>
      <c r="Q760" s="63"/>
      <c r="R760" s="63"/>
      <c r="S760" s="63"/>
      <c r="T760" s="63"/>
      <c r="U760" s="63"/>
      <c r="V760" s="63"/>
    </row>
    <row r="761" spans="1:22" ht="18.75">
      <c r="A761" s="63"/>
      <c r="B761" s="63"/>
      <c r="C761" s="63"/>
      <c r="D761" s="63"/>
      <c r="E761" s="63"/>
      <c r="F761" s="63"/>
      <c r="G761" s="63"/>
      <c r="H761" s="63"/>
      <c r="I761" s="63"/>
      <c r="J761" s="63"/>
      <c r="K761" s="63"/>
      <c r="L761" s="63"/>
      <c r="M761" s="63"/>
      <c r="N761" s="63"/>
      <c r="O761" s="63"/>
      <c r="P761" s="63"/>
      <c r="Q761" s="63"/>
      <c r="R761" s="63"/>
      <c r="S761" s="63"/>
      <c r="T761" s="63"/>
      <c r="U761" s="63"/>
      <c r="V761" s="63"/>
    </row>
    <row r="762" spans="1:22" ht="18.75">
      <c r="A762" s="63"/>
      <c r="B762" s="63"/>
      <c r="C762" s="63"/>
      <c r="D762" s="63"/>
      <c r="E762" s="63"/>
      <c r="F762" s="63"/>
      <c r="G762" s="63"/>
      <c r="H762" s="63"/>
      <c r="I762" s="63"/>
      <c r="J762" s="63"/>
      <c r="K762" s="63"/>
      <c r="L762" s="63"/>
      <c r="M762" s="63"/>
      <c r="N762" s="63"/>
      <c r="O762" s="63"/>
      <c r="P762" s="63"/>
      <c r="Q762" s="63"/>
      <c r="R762" s="63"/>
      <c r="S762" s="63"/>
      <c r="T762" s="63"/>
      <c r="U762" s="63"/>
      <c r="V762" s="63"/>
    </row>
    <row r="763" spans="1:22" ht="18.75">
      <c r="A763" s="63"/>
      <c r="B763" s="63"/>
      <c r="C763" s="63"/>
      <c r="D763" s="63"/>
      <c r="E763" s="63"/>
      <c r="F763" s="63"/>
      <c r="G763" s="63"/>
      <c r="H763" s="63"/>
      <c r="I763" s="63"/>
      <c r="J763" s="63"/>
      <c r="K763" s="63"/>
      <c r="L763" s="63"/>
      <c r="M763" s="63"/>
      <c r="N763" s="63"/>
      <c r="O763" s="63"/>
      <c r="P763" s="63"/>
      <c r="Q763" s="63"/>
      <c r="R763" s="63"/>
      <c r="S763" s="63"/>
      <c r="T763" s="63"/>
      <c r="U763" s="63"/>
      <c r="V763" s="63"/>
    </row>
    <row r="764" spans="1:22" ht="18.75">
      <c r="A764" s="63"/>
      <c r="B764" s="63"/>
      <c r="C764" s="63"/>
      <c r="D764" s="63"/>
      <c r="E764" s="63"/>
      <c r="F764" s="63"/>
      <c r="G764" s="63"/>
      <c r="H764" s="63"/>
      <c r="I764" s="63"/>
      <c r="J764" s="63"/>
      <c r="K764" s="63"/>
      <c r="L764" s="63"/>
      <c r="M764" s="63"/>
      <c r="N764" s="63"/>
      <c r="O764" s="63"/>
      <c r="P764" s="63"/>
      <c r="Q764" s="63"/>
      <c r="R764" s="63"/>
      <c r="S764" s="63"/>
      <c r="T764" s="63"/>
      <c r="U764" s="63"/>
      <c r="V764" s="63"/>
    </row>
    <row r="765" spans="1:22" ht="18.75">
      <c r="A765" s="63"/>
      <c r="B765" s="63"/>
      <c r="C765" s="63"/>
      <c r="D765" s="63"/>
      <c r="E765" s="63"/>
      <c r="F765" s="63"/>
      <c r="G765" s="63"/>
      <c r="H765" s="63"/>
      <c r="I765" s="63"/>
      <c r="J765" s="63"/>
      <c r="K765" s="63"/>
      <c r="L765" s="63"/>
      <c r="M765" s="63"/>
      <c r="N765" s="63"/>
      <c r="O765" s="63"/>
      <c r="P765" s="63"/>
      <c r="Q765" s="63"/>
      <c r="R765" s="63"/>
      <c r="S765" s="63"/>
      <c r="T765" s="63"/>
      <c r="U765" s="63"/>
      <c r="V765" s="63"/>
    </row>
    <row r="766" spans="1:22" ht="18.75">
      <c r="A766" s="63"/>
      <c r="B766" s="63"/>
      <c r="C766" s="63"/>
      <c r="D766" s="63"/>
      <c r="E766" s="63"/>
      <c r="F766" s="63"/>
      <c r="G766" s="63"/>
      <c r="H766" s="63"/>
      <c r="I766" s="63"/>
      <c r="J766" s="63"/>
      <c r="K766" s="63"/>
      <c r="L766" s="63"/>
      <c r="M766" s="63"/>
      <c r="N766" s="63"/>
      <c r="O766" s="63"/>
      <c r="P766" s="63"/>
      <c r="Q766" s="63"/>
      <c r="R766" s="63"/>
      <c r="S766" s="63"/>
      <c r="T766" s="63"/>
      <c r="U766" s="63"/>
      <c r="V766" s="63"/>
    </row>
    <row r="767" spans="1:22" ht="18.75">
      <c r="A767" s="63"/>
      <c r="B767" s="63"/>
      <c r="C767" s="63"/>
      <c r="D767" s="63"/>
      <c r="E767" s="63"/>
      <c r="F767" s="63"/>
      <c r="G767" s="63"/>
      <c r="H767" s="63"/>
      <c r="I767" s="63"/>
      <c r="J767" s="63"/>
      <c r="K767" s="63"/>
      <c r="L767" s="63"/>
      <c r="M767" s="63"/>
      <c r="N767" s="63"/>
      <c r="O767" s="63"/>
      <c r="P767" s="63"/>
      <c r="Q767" s="63"/>
      <c r="R767" s="63"/>
      <c r="S767" s="63"/>
      <c r="T767" s="63"/>
      <c r="U767" s="63"/>
      <c r="V767" s="63"/>
    </row>
    <row r="768" spans="1:22" ht="18.75">
      <c r="A768" s="63"/>
      <c r="B768" s="63"/>
      <c r="C768" s="63"/>
      <c r="D768" s="63"/>
      <c r="E768" s="63"/>
      <c r="F768" s="63"/>
      <c r="G768" s="63"/>
      <c r="H768" s="63"/>
      <c r="I768" s="63"/>
      <c r="J768" s="63"/>
      <c r="K768" s="63"/>
      <c r="L768" s="63"/>
      <c r="M768" s="63"/>
      <c r="N768" s="63"/>
      <c r="O768" s="63"/>
      <c r="P768" s="63"/>
      <c r="Q768" s="63"/>
      <c r="R768" s="63"/>
      <c r="S768" s="63"/>
      <c r="T768" s="63"/>
      <c r="U768" s="63"/>
      <c r="V768" s="63"/>
    </row>
    <row r="769" spans="1:22" ht="18.75">
      <c r="A769" s="63"/>
      <c r="B769" s="63"/>
      <c r="C769" s="63"/>
      <c r="D769" s="63"/>
      <c r="E769" s="63"/>
      <c r="F769" s="63"/>
      <c r="G769" s="63"/>
      <c r="H769" s="63"/>
      <c r="I769" s="63"/>
      <c r="J769" s="63"/>
      <c r="K769" s="63"/>
      <c r="L769" s="63"/>
      <c r="M769" s="63"/>
      <c r="N769" s="63"/>
      <c r="O769" s="63"/>
      <c r="P769" s="63"/>
      <c r="Q769" s="63"/>
      <c r="R769" s="63"/>
      <c r="S769" s="63"/>
      <c r="T769" s="63"/>
      <c r="U769" s="63"/>
      <c r="V769" s="63"/>
    </row>
    <row r="770" spans="1:22" ht="18.75">
      <c r="A770" s="63"/>
      <c r="B770" s="63"/>
      <c r="C770" s="63"/>
      <c r="D770" s="63"/>
      <c r="E770" s="63"/>
      <c r="F770" s="63"/>
      <c r="G770" s="63"/>
      <c r="H770" s="63"/>
      <c r="I770" s="63"/>
      <c r="J770" s="63"/>
      <c r="K770" s="63"/>
      <c r="L770" s="63"/>
      <c r="M770" s="63"/>
      <c r="N770" s="63"/>
      <c r="O770" s="63"/>
      <c r="P770" s="63"/>
      <c r="Q770" s="63"/>
      <c r="R770" s="63"/>
      <c r="S770" s="63"/>
      <c r="T770" s="63"/>
      <c r="U770" s="63"/>
      <c r="V770" s="63"/>
    </row>
    <row r="771" spans="1:22" ht="18.75">
      <c r="A771" s="63"/>
      <c r="B771" s="63"/>
      <c r="C771" s="63"/>
      <c r="D771" s="63"/>
      <c r="E771" s="63"/>
      <c r="F771" s="63"/>
      <c r="G771" s="63"/>
      <c r="H771" s="63"/>
      <c r="I771" s="63"/>
      <c r="J771" s="63"/>
      <c r="K771" s="63"/>
      <c r="L771" s="63"/>
      <c r="M771" s="63"/>
      <c r="N771" s="63"/>
      <c r="O771" s="63"/>
      <c r="P771" s="63"/>
      <c r="Q771" s="63"/>
      <c r="R771" s="63"/>
      <c r="S771" s="63"/>
      <c r="T771" s="63"/>
      <c r="U771" s="63"/>
      <c r="V771" s="63"/>
    </row>
    <row r="772" spans="1:22" ht="18.75">
      <c r="A772" s="63"/>
      <c r="B772" s="63"/>
      <c r="C772" s="63"/>
      <c r="D772" s="63"/>
      <c r="E772" s="63"/>
      <c r="F772" s="63"/>
      <c r="G772" s="63"/>
      <c r="H772" s="63"/>
      <c r="I772" s="63"/>
      <c r="J772" s="63"/>
      <c r="K772" s="63"/>
      <c r="L772" s="63"/>
      <c r="M772" s="63"/>
      <c r="N772" s="63"/>
      <c r="O772" s="63"/>
      <c r="P772" s="63"/>
      <c r="Q772" s="63"/>
      <c r="R772" s="63"/>
      <c r="S772" s="63"/>
      <c r="T772" s="63"/>
      <c r="U772" s="63"/>
      <c r="V772" s="63"/>
    </row>
    <row r="773" spans="1:22" ht="18.75">
      <c r="A773" s="63"/>
      <c r="B773" s="63"/>
      <c r="C773" s="63"/>
      <c r="D773" s="63"/>
      <c r="E773" s="63"/>
      <c r="F773" s="63"/>
      <c r="G773" s="63"/>
      <c r="H773" s="63"/>
      <c r="I773" s="63"/>
      <c r="J773" s="63"/>
      <c r="K773" s="63"/>
      <c r="L773" s="63"/>
      <c r="M773" s="63"/>
      <c r="N773" s="63"/>
      <c r="O773" s="63"/>
      <c r="P773" s="63"/>
      <c r="Q773" s="63"/>
      <c r="R773" s="63"/>
      <c r="S773" s="63"/>
      <c r="T773" s="63"/>
      <c r="U773" s="63"/>
      <c r="V773" s="63"/>
    </row>
    <row r="774" spans="1:22" ht="18.75">
      <c r="A774" s="63"/>
      <c r="B774" s="63"/>
      <c r="C774" s="63"/>
      <c r="D774" s="63"/>
      <c r="E774" s="63"/>
      <c r="F774" s="63"/>
      <c r="G774" s="63"/>
      <c r="H774" s="63"/>
      <c r="I774" s="63"/>
      <c r="J774" s="63"/>
      <c r="K774" s="63"/>
      <c r="L774" s="63"/>
      <c r="M774" s="63"/>
      <c r="N774" s="63"/>
      <c r="O774" s="63"/>
      <c r="P774" s="63"/>
      <c r="Q774" s="63"/>
      <c r="R774" s="63"/>
      <c r="S774" s="63"/>
      <c r="T774" s="63"/>
      <c r="U774" s="63"/>
      <c r="V774" s="63"/>
    </row>
    <row r="775" spans="1:22" ht="18.75">
      <c r="A775" s="63"/>
      <c r="B775" s="63"/>
      <c r="C775" s="63"/>
      <c r="D775" s="63"/>
      <c r="E775" s="63"/>
      <c r="F775" s="63"/>
      <c r="G775" s="63"/>
      <c r="H775" s="63"/>
      <c r="I775" s="63"/>
      <c r="J775" s="63"/>
      <c r="K775" s="63"/>
      <c r="L775" s="63"/>
      <c r="M775" s="63"/>
      <c r="N775" s="63"/>
      <c r="O775" s="63"/>
      <c r="P775" s="63"/>
      <c r="Q775" s="63"/>
      <c r="R775" s="63"/>
      <c r="S775" s="63"/>
      <c r="T775" s="63"/>
      <c r="U775" s="63"/>
      <c r="V775" s="63"/>
    </row>
    <row r="776" spans="1:22" ht="18.75">
      <c r="A776" s="63"/>
      <c r="B776" s="63"/>
      <c r="C776" s="63"/>
      <c r="D776" s="63"/>
      <c r="E776" s="63"/>
      <c r="F776" s="63"/>
      <c r="G776" s="63"/>
      <c r="H776" s="63"/>
      <c r="I776" s="63"/>
      <c r="J776" s="63"/>
      <c r="K776" s="63"/>
      <c r="L776" s="63"/>
      <c r="M776" s="63"/>
      <c r="N776" s="63"/>
      <c r="O776" s="63"/>
      <c r="P776" s="63"/>
      <c r="Q776" s="63"/>
      <c r="R776" s="63"/>
      <c r="S776" s="63"/>
      <c r="T776" s="63"/>
      <c r="U776" s="63"/>
      <c r="V776" s="63"/>
    </row>
    <row r="777" spans="1:22" ht="18.75">
      <c r="A777" s="63"/>
      <c r="B777" s="63"/>
      <c r="C777" s="63"/>
      <c r="D777" s="63"/>
      <c r="E777" s="63"/>
      <c r="F777" s="63"/>
      <c r="G777" s="63"/>
      <c r="H777" s="63"/>
      <c r="I777" s="63"/>
      <c r="J777" s="63"/>
      <c r="K777" s="63"/>
      <c r="L777" s="63"/>
      <c r="M777" s="63"/>
      <c r="N777" s="63"/>
      <c r="O777" s="63"/>
      <c r="P777" s="63"/>
      <c r="Q777" s="63"/>
      <c r="R777" s="63"/>
      <c r="S777" s="63"/>
      <c r="T777" s="63"/>
      <c r="U777" s="63"/>
      <c r="V777" s="63"/>
    </row>
    <row r="778" spans="1:22" ht="18.75">
      <c r="A778" s="63"/>
      <c r="B778" s="63"/>
      <c r="C778" s="63"/>
      <c r="D778" s="63"/>
      <c r="E778" s="63"/>
      <c r="F778" s="63"/>
      <c r="G778" s="63"/>
      <c r="H778" s="63"/>
      <c r="I778" s="63"/>
      <c r="J778" s="63"/>
      <c r="K778" s="63"/>
      <c r="L778" s="63"/>
      <c r="M778" s="63"/>
      <c r="N778" s="63"/>
      <c r="O778" s="63"/>
      <c r="P778" s="63"/>
      <c r="Q778" s="63"/>
      <c r="R778" s="63"/>
      <c r="S778" s="63"/>
      <c r="T778" s="63"/>
      <c r="U778" s="63"/>
      <c r="V778" s="63"/>
    </row>
    <row r="779" spans="1:22" ht="18.75">
      <c r="A779" s="63"/>
      <c r="B779" s="63"/>
      <c r="C779" s="63"/>
      <c r="D779" s="63"/>
      <c r="E779" s="63"/>
      <c r="F779" s="63"/>
      <c r="G779" s="63"/>
      <c r="H779" s="63"/>
      <c r="I779" s="63"/>
      <c r="J779" s="63"/>
      <c r="K779" s="63"/>
      <c r="L779" s="63"/>
      <c r="M779" s="63"/>
      <c r="N779" s="63"/>
      <c r="O779" s="63"/>
      <c r="P779" s="63"/>
      <c r="Q779" s="63"/>
      <c r="R779" s="63"/>
      <c r="S779" s="63"/>
      <c r="T779" s="63"/>
      <c r="U779" s="63"/>
      <c r="V779" s="63"/>
    </row>
    <row r="780" spans="1:22" ht="18.75">
      <c r="A780" s="63"/>
      <c r="B780" s="63"/>
      <c r="C780" s="63"/>
      <c r="D780" s="63"/>
      <c r="E780" s="63"/>
      <c r="F780" s="63"/>
      <c r="G780" s="63"/>
      <c r="H780" s="63"/>
      <c r="I780" s="63"/>
      <c r="J780" s="63"/>
      <c r="K780" s="63"/>
      <c r="L780" s="63"/>
      <c r="M780" s="63"/>
      <c r="N780" s="63"/>
      <c r="O780" s="63"/>
      <c r="P780" s="63"/>
      <c r="Q780" s="63"/>
      <c r="R780" s="63"/>
      <c r="S780" s="63"/>
      <c r="T780" s="63"/>
      <c r="U780" s="63"/>
      <c r="V780" s="63"/>
    </row>
    <row r="781" spans="1:22" ht="18.75">
      <c r="A781" s="63"/>
      <c r="B781" s="63"/>
      <c r="C781" s="63"/>
      <c r="D781" s="63"/>
      <c r="E781" s="63"/>
      <c r="F781" s="63"/>
      <c r="G781" s="63"/>
      <c r="H781" s="63"/>
      <c r="I781" s="63"/>
      <c r="J781" s="63"/>
      <c r="K781" s="63"/>
      <c r="L781" s="63"/>
      <c r="M781" s="63"/>
      <c r="N781" s="63"/>
      <c r="O781" s="63"/>
      <c r="P781" s="63"/>
      <c r="Q781" s="63"/>
      <c r="R781" s="63"/>
      <c r="S781" s="63"/>
      <c r="T781" s="63"/>
      <c r="U781" s="63"/>
      <c r="V781" s="63"/>
    </row>
    <row r="782" spans="1:22" ht="18.75">
      <c r="A782" s="63"/>
      <c r="B782" s="63"/>
      <c r="C782" s="63"/>
      <c r="D782" s="63"/>
      <c r="E782" s="63"/>
      <c r="F782" s="63"/>
      <c r="G782" s="63"/>
      <c r="H782" s="63"/>
      <c r="I782" s="63"/>
      <c r="J782" s="63"/>
      <c r="K782" s="63"/>
      <c r="L782" s="63"/>
      <c r="M782" s="63"/>
      <c r="N782" s="63"/>
      <c r="O782" s="63"/>
      <c r="P782" s="63"/>
      <c r="Q782" s="63"/>
      <c r="R782" s="63"/>
      <c r="S782" s="63"/>
      <c r="T782" s="63"/>
      <c r="U782" s="63"/>
      <c r="V782" s="63"/>
    </row>
    <row r="783" spans="1:22" ht="18.75">
      <c r="A783" s="63"/>
      <c r="B783" s="63"/>
      <c r="C783" s="63"/>
      <c r="D783" s="63"/>
      <c r="E783" s="63"/>
      <c r="F783" s="63"/>
      <c r="G783" s="63"/>
      <c r="H783" s="63"/>
      <c r="I783" s="63"/>
      <c r="J783" s="63"/>
      <c r="K783" s="63"/>
      <c r="L783" s="63"/>
      <c r="M783" s="63"/>
      <c r="N783" s="63"/>
      <c r="O783" s="63"/>
      <c r="P783" s="63"/>
      <c r="Q783" s="63"/>
      <c r="R783" s="63"/>
      <c r="S783" s="63"/>
      <c r="T783" s="63"/>
      <c r="U783" s="63"/>
      <c r="V783" s="63"/>
    </row>
    <row r="784" spans="1:22" ht="18.75">
      <c r="A784" s="63"/>
      <c r="B784" s="63"/>
      <c r="C784" s="63"/>
      <c r="D784" s="63"/>
      <c r="E784" s="63"/>
      <c r="F784" s="63"/>
      <c r="G784" s="63"/>
      <c r="H784" s="63"/>
      <c r="I784" s="63"/>
      <c r="J784" s="63"/>
      <c r="K784" s="63"/>
      <c r="L784" s="63"/>
      <c r="M784" s="63"/>
      <c r="N784" s="63"/>
      <c r="O784" s="63"/>
      <c r="P784" s="63"/>
      <c r="Q784" s="63"/>
      <c r="R784" s="63"/>
      <c r="S784" s="63"/>
      <c r="T784" s="63"/>
      <c r="U784" s="63"/>
      <c r="V784" s="63"/>
    </row>
    <row r="785" spans="1:22" ht="18.75">
      <c r="A785" s="63"/>
      <c r="B785" s="63"/>
      <c r="C785" s="63"/>
      <c r="D785" s="63"/>
      <c r="E785" s="63"/>
      <c r="F785" s="63"/>
      <c r="G785" s="63"/>
      <c r="H785" s="63"/>
      <c r="I785" s="63"/>
      <c r="J785" s="63"/>
      <c r="K785" s="63"/>
      <c r="L785" s="63"/>
      <c r="M785" s="63"/>
      <c r="N785" s="63"/>
      <c r="O785" s="63"/>
      <c r="P785" s="63"/>
      <c r="Q785" s="63"/>
      <c r="R785" s="63"/>
      <c r="S785" s="63"/>
      <c r="T785" s="63"/>
      <c r="U785" s="63"/>
      <c r="V785" s="63"/>
    </row>
    <row r="786" spans="1:22" ht="18.75">
      <c r="A786" s="63"/>
      <c r="B786" s="63"/>
      <c r="C786" s="63"/>
      <c r="D786" s="63"/>
      <c r="E786" s="63"/>
      <c r="F786" s="63"/>
      <c r="G786" s="63"/>
      <c r="H786" s="63"/>
      <c r="I786" s="63"/>
      <c r="J786" s="63"/>
      <c r="K786" s="63"/>
      <c r="L786" s="63"/>
      <c r="M786" s="63"/>
      <c r="N786" s="63"/>
      <c r="O786" s="63"/>
      <c r="P786" s="63"/>
      <c r="Q786" s="63"/>
      <c r="R786" s="63"/>
      <c r="S786" s="63"/>
      <c r="T786" s="63"/>
      <c r="U786" s="63"/>
      <c r="V786" s="63"/>
    </row>
    <row r="787" spans="1:22" ht="18.75">
      <c r="A787" s="63"/>
      <c r="B787" s="63"/>
      <c r="C787" s="63"/>
      <c r="D787" s="63"/>
      <c r="E787" s="63"/>
      <c r="F787" s="63"/>
      <c r="G787" s="63"/>
      <c r="H787" s="63"/>
      <c r="I787" s="63"/>
      <c r="J787" s="63"/>
      <c r="K787" s="63"/>
      <c r="L787" s="63"/>
      <c r="M787" s="63"/>
      <c r="N787" s="63"/>
      <c r="O787" s="63"/>
      <c r="P787" s="63"/>
      <c r="Q787" s="63"/>
      <c r="R787" s="63"/>
      <c r="S787" s="63"/>
      <c r="T787" s="63"/>
      <c r="U787" s="63"/>
      <c r="V787" s="63"/>
    </row>
    <row r="788" spans="1:22" ht="18.75">
      <c r="A788" s="63"/>
      <c r="B788" s="63"/>
      <c r="C788" s="63"/>
      <c r="D788" s="63"/>
      <c r="E788" s="63"/>
      <c r="F788" s="63"/>
      <c r="G788" s="63"/>
      <c r="H788" s="63"/>
      <c r="I788" s="63"/>
      <c r="J788" s="63"/>
      <c r="K788" s="63"/>
      <c r="L788" s="63"/>
      <c r="M788" s="63"/>
      <c r="N788" s="63"/>
      <c r="O788" s="63"/>
      <c r="P788" s="63"/>
      <c r="Q788" s="63"/>
      <c r="R788" s="63"/>
      <c r="S788" s="63"/>
      <c r="T788" s="63"/>
      <c r="U788" s="63"/>
      <c r="V788" s="63"/>
    </row>
    <row r="789" spans="1:22" ht="18.75">
      <c r="A789" s="63"/>
      <c r="B789" s="63"/>
      <c r="C789" s="63"/>
      <c r="D789" s="63"/>
      <c r="E789" s="63"/>
      <c r="F789" s="63"/>
      <c r="G789" s="63"/>
      <c r="H789" s="63"/>
      <c r="I789" s="63"/>
      <c r="J789" s="63"/>
      <c r="K789" s="63"/>
      <c r="L789" s="63"/>
      <c r="M789" s="63"/>
      <c r="N789" s="63"/>
      <c r="O789" s="63"/>
      <c r="P789" s="63"/>
      <c r="Q789" s="63"/>
      <c r="R789" s="63"/>
      <c r="S789" s="63"/>
      <c r="T789" s="63"/>
      <c r="U789" s="63"/>
      <c r="V789" s="63"/>
    </row>
    <row r="790" spans="1:22" ht="18.75">
      <c r="A790" s="63"/>
      <c r="B790" s="63"/>
      <c r="C790" s="63"/>
      <c r="D790" s="63"/>
      <c r="E790" s="63"/>
      <c r="F790" s="63"/>
      <c r="G790" s="63"/>
      <c r="H790" s="63"/>
      <c r="I790" s="63"/>
      <c r="J790" s="63"/>
      <c r="K790" s="63"/>
      <c r="L790" s="63"/>
      <c r="M790" s="63"/>
      <c r="N790" s="63"/>
      <c r="O790" s="63"/>
      <c r="P790" s="63"/>
      <c r="Q790" s="63"/>
      <c r="R790" s="63"/>
      <c r="S790" s="63"/>
      <c r="T790" s="63"/>
      <c r="U790" s="63"/>
      <c r="V790" s="63"/>
    </row>
    <row r="791" spans="1:22" ht="18.75">
      <c r="A791" s="63"/>
      <c r="B791" s="63"/>
      <c r="C791" s="63"/>
      <c r="D791" s="63"/>
      <c r="E791" s="63"/>
      <c r="F791" s="63"/>
      <c r="G791" s="63"/>
      <c r="H791" s="63"/>
      <c r="I791" s="63"/>
      <c r="J791" s="63"/>
      <c r="K791" s="63"/>
      <c r="L791" s="63"/>
      <c r="M791" s="63"/>
      <c r="N791" s="63"/>
      <c r="O791" s="63"/>
      <c r="P791" s="63"/>
      <c r="Q791" s="63"/>
      <c r="R791" s="63"/>
      <c r="S791" s="63"/>
      <c r="T791" s="63"/>
      <c r="U791" s="63"/>
      <c r="V791" s="63"/>
    </row>
    <row r="792" spans="1:22" ht="18.75">
      <c r="A792" s="63"/>
      <c r="B792" s="63"/>
      <c r="C792" s="63"/>
      <c r="D792" s="63"/>
      <c r="E792" s="63"/>
      <c r="F792" s="63"/>
      <c r="G792" s="63"/>
      <c r="H792" s="63"/>
      <c r="I792" s="63"/>
      <c r="J792" s="63"/>
      <c r="K792" s="63"/>
      <c r="L792" s="63"/>
      <c r="M792" s="63"/>
      <c r="N792" s="63"/>
      <c r="O792" s="63"/>
      <c r="P792" s="63"/>
      <c r="Q792" s="63"/>
      <c r="R792" s="63"/>
      <c r="S792" s="63"/>
      <c r="T792" s="63"/>
      <c r="U792" s="63"/>
      <c r="V792" s="63"/>
    </row>
    <row r="793" spans="1:22" ht="18.75">
      <c r="A793" s="63"/>
      <c r="B793" s="63"/>
      <c r="C793" s="63"/>
      <c r="D793" s="63"/>
      <c r="E793" s="63"/>
      <c r="F793" s="63"/>
      <c r="G793" s="63"/>
      <c r="H793" s="63"/>
      <c r="I793" s="63"/>
      <c r="J793" s="63"/>
      <c r="K793" s="63"/>
      <c r="L793" s="63"/>
      <c r="M793" s="63"/>
      <c r="N793" s="63"/>
      <c r="O793" s="63"/>
      <c r="P793" s="63"/>
      <c r="Q793" s="63"/>
      <c r="R793" s="63"/>
      <c r="S793" s="63"/>
      <c r="T793" s="63"/>
      <c r="U793" s="63"/>
      <c r="V793" s="63"/>
    </row>
    <row r="794" spans="1:22" ht="18.75">
      <c r="A794" s="63"/>
      <c r="B794" s="63"/>
      <c r="C794" s="63"/>
      <c r="D794" s="63"/>
      <c r="E794" s="63"/>
      <c r="F794" s="63"/>
      <c r="G794" s="63"/>
      <c r="H794" s="63"/>
      <c r="I794" s="63"/>
      <c r="J794" s="63"/>
      <c r="K794" s="63"/>
      <c r="L794" s="63"/>
      <c r="M794" s="63"/>
      <c r="N794" s="63"/>
      <c r="O794" s="63"/>
      <c r="P794" s="63"/>
      <c r="Q794" s="63"/>
      <c r="R794" s="63"/>
      <c r="S794" s="63"/>
      <c r="T794" s="63"/>
      <c r="U794" s="63"/>
      <c r="V794" s="63"/>
    </row>
    <row r="795" spans="1:22" ht="18.75">
      <c r="A795" s="63"/>
      <c r="B795" s="63"/>
      <c r="C795" s="63"/>
      <c r="D795" s="63"/>
      <c r="E795" s="63"/>
      <c r="F795" s="63"/>
      <c r="G795" s="63"/>
      <c r="H795" s="63"/>
      <c r="I795" s="63"/>
      <c r="J795" s="63"/>
      <c r="K795" s="63"/>
      <c r="L795" s="63"/>
      <c r="M795" s="63"/>
      <c r="N795" s="63"/>
      <c r="O795" s="63"/>
      <c r="P795" s="63"/>
      <c r="Q795" s="63"/>
      <c r="R795" s="63"/>
      <c r="S795" s="63"/>
      <c r="T795" s="63"/>
      <c r="U795" s="63"/>
      <c r="V795" s="63"/>
    </row>
    <row r="796" spans="1:22" ht="18.75">
      <c r="A796" s="63"/>
      <c r="B796" s="63"/>
      <c r="C796" s="63"/>
      <c r="D796" s="63"/>
      <c r="E796" s="63"/>
      <c r="F796" s="63"/>
      <c r="G796" s="63"/>
      <c r="H796" s="63"/>
      <c r="I796" s="63"/>
      <c r="J796" s="63"/>
      <c r="K796" s="63"/>
      <c r="L796" s="63"/>
      <c r="M796" s="63"/>
      <c r="N796" s="63"/>
      <c r="O796" s="63"/>
      <c r="P796" s="63"/>
      <c r="Q796" s="63"/>
      <c r="R796" s="63"/>
      <c r="S796" s="63"/>
      <c r="T796" s="63"/>
      <c r="U796" s="63"/>
      <c r="V796" s="63"/>
    </row>
    <row r="797" spans="1:22" ht="18.75">
      <c r="A797" s="63"/>
      <c r="B797" s="63"/>
      <c r="C797" s="63"/>
      <c r="D797" s="63"/>
      <c r="E797" s="63"/>
      <c r="F797" s="63"/>
      <c r="G797" s="63"/>
      <c r="H797" s="63"/>
      <c r="I797" s="63"/>
      <c r="J797" s="63"/>
      <c r="K797" s="63"/>
      <c r="L797" s="63"/>
      <c r="M797" s="63"/>
      <c r="N797" s="63"/>
      <c r="O797" s="63"/>
      <c r="P797" s="63"/>
      <c r="Q797" s="63"/>
      <c r="R797" s="63"/>
      <c r="S797" s="63"/>
      <c r="T797" s="63"/>
      <c r="U797" s="63"/>
      <c r="V797" s="63"/>
    </row>
    <row r="798" spans="1:22" ht="18.75">
      <c r="A798" s="63"/>
      <c r="B798" s="63"/>
      <c r="C798" s="63"/>
      <c r="D798" s="63"/>
      <c r="E798" s="63"/>
      <c r="F798" s="63"/>
      <c r="G798" s="63"/>
      <c r="H798" s="63"/>
      <c r="I798" s="63"/>
      <c r="J798" s="63"/>
      <c r="K798" s="63"/>
      <c r="L798" s="63"/>
      <c r="M798" s="63"/>
      <c r="N798" s="63"/>
      <c r="O798" s="63"/>
      <c r="P798" s="63"/>
      <c r="Q798" s="63"/>
      <c r="R798" s="63"/>
      <c r="S798" s="63"/>
      <c r="T798" s="63"/>
      <c r="U798" s="63"/>
      <c r="V798" s="63"/>
    </row>
    <row r="799" spans="1:22" ht="18.75">
      <c r="A799" s="63"/>
      <c r="B799" s="63"/>
      <c r="C799" s="63"/>
      <c r="D799" s="63"/>
      <c r="E799" s="63"/>
      <c r="F799" s="63"/>
      <c r="G799" s="63"/>
      <c r="H799" s="63"/>
      <c r="I799" s="63"/>
      <c r="J799" s="63"/>
      <c r="K799" s="63"/>
      <c r="L799" s="63"/>
      <c r="M799" s="63"/>
      <c r="N799" s="63"/>
      <c r="O799" s="63"/>
      <c r="P799" s="63"/>
      <c r="Q799" s="63"/>
      <c r="R799" s="63"/>
      <c r="S799" s="63"/>
      <c r="T799" s="63"/>
      <c r="U799" s="63"/>
      <c r="V799" s="63"/>
    </row>
    <row r="800" spans="1:22" ht="18.75">
      <c r="A800" s="63"/>
      <c r="B800" s="63"/>
      <c r="C800" s="63"/>
      <c r="D800" s="63"/>
      <c r="E800" s="63"/>
      <c r="F800" s="63"/>
      <c r="G800" s="63"/>
      <c r="H800" s="63"/>
      <c r="I800" s="63"/>
      <c r="J800" s="63"/>
      <c r="K800" s="63"/>
      <c r="L800" s="63"/>
      <c r="M800" s="63"/>
      <c r="N800" s="63"/>
      <c r="O800" s="63"/>
      <c r="P800" s="63"/>
      <c r="Q800" s="63"/>
      <c r="R800" s="63"/>
      <c r="S800" s="63"/>
      <c r="T800" s="63"/>
      <c r="U800" s="63"/>
      <c r="V800" s="63"/>
    </row>
    <row r="801" spans="1:22" ht="18.75">
      <c r="A801" s="63"/>
      <c r="B801" s="63"/>
      <c r="C801" s="63"/>
      <c r="D801" s="63"/>
      <c r="E801" s="63"/>
      <c r="F801" s="63"/>
      <c r="G801" s="63"/>
      <c r="H801" s="63"/>
      <c r="I801" s="63"/>
      <c r="J801" s="63"/>
      <c r="K801" s="63"/>
      <c r="L801" s="63"/>
      <c r="M801" s="63"/>
      <c r="N801" s="63"/>
      <c r="O801" s="63"/>
      <c r="P801" s="63"/>
      <c r="Q801" s="63"/>
      <c r="R801" s="63"/>
      <c r="S801" s="63"/>
      <c r="T801" s="63"/>
      <c r="U801" s="63"/>
      <c r="V801" s="63"/>
    </row>
    <row r="802" spans="1:22" ht="18.75">
      <c r="A802" s="63"/>
      <c r="B802" s="63"/>
      <c r="C802" s="63"/>
      <c r="D802" s="63"/>
      <c r="E802" s="63"/>
      <c r="F802" s="63"/>
      <c r="G802" s="63"/>
      <c r="H802" s="63"/>
      <c r="I802" s="63"/>
      <c r="J802" s="63"/>
      <c r="K802" s="63"/>
      <c r="L802" s="63"/>
      <c r="M802" s="63"/>
      <c r="N802" s="63"/>
      <c r="O802" s="63"/>
      <c r="P802" s="63"/>
      <c r="Q802" s="63"/>
      <c r="R802" s="63"/>
      <c r="S802" s="63"/>
      <c r="T802" s="63"/>
      <c r="U802" s="63"/>
      <c r="V802" s="63"/>
    </row>
    <row r="803" spans="1:22" ht="18.75">
      <c r="A803" s="63"/>
      <c r="B803" s="63"/>
      <c r="C803" s="63"/>
      <c r="D803" s="63"/>
      <c r="E803" s="63"/>
      <c r="F803" s="63"/>
      <c r="G803" s="63"/>
      <c r="H803" s="63"/>
      <c r="I803" s="63"/>
      <c r="J803" s="63"/>
      <c r="K803" s="63"/>
      <c r="L803" s="63"/>
      <c r="M803" s="63"/>
      <c r="N803" s="63"/>
      <c r="O803" s="63"/>
      <c r="P803" s="63"/>
      <c r="Q803" s="63"/>
      <c r="R803" s="63"/>
      <c r="S803" s="63"/>
      <c r="T803" s="63"/>
      <c r="U803" s="63"/>
      <c r="V803" s="63"/>
    </row>
    <row r="804" spans="1:22" ht="18.75">
      <c r="A804" s="63"/>
      <c r="B804" s="63"/>
      <c r="C804" s="63"/>
      <c r="D804" s="63"/>
      <c r="E804" s="63"/>
      <c r="F804" s="63"/>
      <c r="G804" s="63"/>
      <c r="H804" s="63"/>
      <c r="I804" s="63"/>
      <c r="J804" s="63"/>
      <c r="K804" s="63"/>
      <c r="L804" s="63"/>
      <c r="M804" s="63"/>
      <c r="N804" s="63"/>
      <c r="O804" s="63"/>
      <c r="P804" s="63"/>
      <c r="Q804" s="63"/>
      <c r="R804" s="63"/>
      <c r="S804" s="63"/>
      <c r="T804" s="63"/>
      <c r="U804" s="63"/>
      <c r="V804" s="63"/>
    </row>
    <row r="805" spans="1:22" ht="18.75">
      <c r="A805" s="63"/>
      <c r="B805" s="63"/>
      <c r="C805" s="63"/>
      <c r="D805" s="63"/>
      <c r="E805" s="63"/>
      <c r="F805" s="63"/>
      <c r="G805" s="63"/>
      <c r="H805" s="63"/>
      <c r="I805" s="63"/>
      <c r="J805" s="63"/>
      <c r="K805" s="63"/>
      <c r="L805" s="63"/>
      <c r="M805" s="63"/>
      <c r="N805" s="63"/>
      <c r="O805" s="63"/>
      <c r="P805" s="63"/>
      <c r="Q805" s="63"/>
      <c r="R805" s="63"/>
      <c r="S805" s="63"/>
      <c r="T805" s="63"/>
      <c r="U805" s="63"/>
      <c r="V805" s="63"/>
    </row>
    <row r="806" spans="1:22" ht="18.75">
      <c r="A806" s="63"/>
      <c r="B806" s="63"/>
      <c r="C806" s="63"/>
      <c r="D806" s="63"/>
      <c r="E806" s="63"/>
      <c r="F806" s="63"/>
      <c r="G806" s="63"/>
      <c r="H806" s="63"/>
      <c r="I806" s="63"/>
      <c r="J806" s="63"/>
      <c r="K806" s="63"/>
      <c r="L806" s="63"/>
      <c r="M806" s="63"/>
      <c r="N806" s="63"/>
      <c r="O806" s="63"/>
      <c r="P806" s="63"/>
      <c r="Q806" s="63"/>
      <c r="R806" s="63"/>
      <c r="S806" s="63"/>
      <c r="T806" s="63"/>
      <c r="U806" s="63"/>
      <c r="V806" s="63"/>
    </row>
    <row r="807" spans="1:22" ht="18.75">
      <c r="A807" s="63"/>
      <c r="B807" s="63"/>
      <c r="C807" s="63"/>
      <c r="D807" s="63"/>
      <c r="E807" s="63"/>
      <c r="F807" s="63"/>
      <c r="G807" s="63"/>
      <c r="H807" s="63"/>
      <c r="I807" s="63"/>
      <c r="J807" s="63"/>
      <c r="K807" s="63"/>
      <c r="L807" s="63"/>
      <c r="M807" s="63"/>
      <c r="N807" s="63"/>
      <c r="O807" s="63"/>
      <c r="P807" s="63"/>
      <c r="Q807" s="63"/>
      <c r="R807" s="63"/>
      <c r="S807" s="63"/>
      <c r="T807" s="63"/>
      <c r="U807" s="63"/>
      <c r="V807" s="63"/>
    </row>
    <row r="808" spans="1:22" ht="18.75">
      <c r="A808" s="63"/>
      <c r="B808" s="63"/>
      <c r="C808" s="63"/>
      <c r="D808" s="63"/>
      <c r="E808" s="63"/>
      <c r="F808" s="63"/>
      <c r="G808" s="63"/>
      <c r="H808" s="63"/>
      <c r="I808" s="63"/>
      <c r="J808" s="63"/>
      <c r="K808" s="63"/>
      <c r="L808" s="63"/>
      <c r="M808" s="63"/>
      <c r="N808" s="63"/>
      <c r="O808" s="63"/>
      <c r="P808" s="63"/>
      <c r="Q808" s="63"/>
      <c r="R808" s="63"/>
      <c r="S808" s="63"/>
      <c r="T808" s="63"/>
      <c r="U808" s="63"/>
      <c r="V808" s="63"/>
    </row>
    <row r="809" spans="1:22" ht="18.75">
      <c r="A809" s="63"/>
      <c r="B809" s="63"/>
      <c r="C809" s="63"/>
      <c r="D809" s="63"/>
      <c r="E809" s="63"/>
      <c r="F809" s="63"/>
      <c r="G809" s="63"/>
      <c r="H809" s="63"/>
      <c r="I809" s="63"/>
      <c r="J809" s="63"/>
      <c r="K809" s="63"/>
      <c r="L809" s="63"/>
      <c r="M809" s="63"/>
      <c r="N809" s="63"/>
      <c r="O809" s="63"/>
      <c r="P809" s="63"/>
      <c r="Q809" s="63"/>
      <c r="R809" s="63"/>
      <c r="S809" s="63"/>
      <c r="T809" s="63"/>
      <c r="U809" s="63"/>
      <c r="V809" s="63"/>
    </row>
    <row r="810" spans="1:22" ht="18.75">
      <c r="A810" s="63"/>
      <c r="B810" s="63"/>
      <c r="C810" s="63"/>
      <c r="D810" s="63"/>
      <c r="E810" s="63"/>
      <c r="F810" s="63"/>
      <c r="G810" s="63"/>
      <c r="H810" s="63"/>
      <c r="I810" s="63"/>
      <c r="J810" s="63"/>
      <c r="K810" s="63"/>
      <c r="L810" s="63"/>
      <c r="M810" s="63"/>
      <c r="N810" s="63"/>
      <c r="O810" s="63"/>
      <c r="P810" s="63"/>
      <c r="Q810" s="63"/>
      <c r="R810" s="63"/>
      <c r="S810" s="63"/>
      <c r="T810" s="63"/>
      <c r="U810" s="63"/>
      <c r="V810" s="63"/>
    </row>
    <row r="811" spans="1:22" ht="18.75">
      <c r="A811" s="63"/>
      <c r="B811" s="63"/>
      <c r="C811" s="63"/>
      <c r="D811" s="63"/>
      <c r="E811" s="63"/>
      <c r="F811" s="63"/>
      <c r="G811" s="63"/>
      <c r="H811" s="63"/>
      <c r="I811" s="63"/>
      <c r="J811" s="63"/>
      <c r="K811" s="63"/>
      <c r="L811" s="63"/>
      <c r="M811" s="63"/>
      <c r="N811" s="63"/>
      <c r="O811" s="63"/>
      <c r="P811" s="63"/>
      <c r="Q811" s="63"/>
      <c r="R811" s="63"/>
      <c r="S811" s="63"/>
      <c r="T811" s="63"/>
      <c r="U811" s="63"/>
      <c r="V811" s="63"/>
    </row>
    <row r="812" spans="1:22" ht="18.75">
      <c r="A812" s="63"/>
      <c r="B812" s="63"/>
      <c r="C812" s="63"/>
      <c r="D812" s="63"/>
      <c r="E812" s="63"/>
      <c r="F812" s="63"/>
      <c r="G812" s="63"/>
      <c r="H812" s="63"/>
      <c r="I812" s="63"/>
      <c r="J812" s="63"/>
      <c r="K812" s="63"/>
      <c r="L812" s="63"/>
      <c r="M812" s="63"/>
      <c r="N812" s="63"/>
      <c r="O812" s="63"/>
      <c r="P812" s="63"/>
      <c r="Q812" s="63"/>
      <c r="R812" s="63"/>
      <c r="S812" s="63"/>
      <c r="T812" s="63"/>
      <c r="U812" s="63"/>
      <c r="V812" s="63"/>
    </row>
    <row r="813" spans="1:22" ht="18.75">
      <c r="A813" s="63"/>
      <c r="B813" s="63"/>
      <c r="C813" s="63"/>
      <c r="D813" s="63"/>
      <c r="E813" s="63"/>
      <c r="F813" s="63"/>
      <c r="G813" s="63"/>
      <c r="H813" s="63"/>
      <c r="I813" s="63"/>
      <c r="J813" s="63"/>
      <c r="K813" s="63"/>
      <c r="L813" s="63"/>
      <c r="M813" s="63"/>
      <c r="N813" s="63"/>
      <c r="O813" s="63"/>
      <c r="P813" s="63"/>
      <c r="Q813" s="63"/>
      <c r="R813" s="63"/>
      <c r="S813" s="63"/>
      <c r="T813" s="63"/>
      <c r="U813" s="63"/>
      <c r="V813" s="63"/>
    </row>
    <row r="814" spans="1:22" ht="18.75">
      <c r="A814" s="63"/>
      <c r="B814" s="63"/>
      <c r="C814" s="63"/>
      <c r="D814" s="63"/>
      <c r="E814" s="63"/>
      <c r="F814" s="63"/>
      <c r="G814" s="63"/>
      <c r="H814" s="63"/>
      <c r="I814" s="63"/>
      <c r="J814" s="63"/>
      <c r="K814" s="63"/>
      <c r="L814" s="63"/>
      <c r="M814" s="63"/>
      <c r="N814" s="63"/>
      <c r="O814" s="63"/>
      <c r="P814" s="63"/>
      <c r="Q814" s="63"/>
      <c r="R814" s="63"/>
      <c r="S814" s="63"/>
      <c r="T814" s="63"/>
      <c r="U814" s="63"/>
      <c r="V814" s="63"/>
    </row>
    <row r="815" spans="1:22" ht="18.75">
      <c r="A815" s="63"/>
      <c r="B815" s="63"/>
      <c r="C815" s="63"/>
      <c r="D815" s="63"/>
      <c r="E815" s="63"/>
      <c r="F815" s="63"/>
      <c r="G815" s="63"/>
      <c r="H815" s="63"/>
      <c r="I815" s="63"/>
      <c r="J815" s="63"/>
      <c r="K815" s="63"/>
      <c r="L815" s="63"/>
      <c r="M815" s="63"/>
      <c r="N815" s="63"/>
      <c r="O815" s="63"/>
      <c r="P815" s="63"/>
      <c r="Q815" s="63"/>
      <c r="R815" s="63"/>
      <c r="S815" s="63"/>
      <c r="T815" s="63"/>
      <c r="U815" s="63"/>
      <c r="V815" s="63"/>
    </row>
    <row r="816" spans="1:22" ht="18.75">
      <c r="A816" s="63"/>
      <c r="B816" s="63"/>
      <c r="C816" s="63"/>
      <c r="D816" s="63"/>
      <c r="E816" s="63"/>
      <c r="F816" s="63"/>
      <c r="G816" s="63"/>
      <c r="H816" s="63"/>
      <c r="I816" s="63"/>
      <c r="J816" s="63"/>
      <c r="K816" s="63"/>
      <c r="L816" s="63"/>
      <c r="M816" s="63"/>
      <c r="N816" s="63"/>
      <c r="O816" s="63"/>
      <c r="P816" s="63"/>
      <c r="Q816" s="63"/>
      <c r="R816" s="63"/>
      <c r="S816" s="63"/>
      <c r="T816" s="63"/>
      <c r="U816" s="63"/>
      <c r="V816" s="63"/>
    </row>
    <row r="817" spans="1:22" ht="18.75">
      <c r="A817" s="63"/>
      <c r="B817" s="63"/>
      <c r="C817" s="63"/>
      <c r="D817" s="63"/>
      <c r="E817" s="63"/>
      <c r="F817" s="63"/>
      <c r="G817" s="63"/>
      <c r="H817" s="63"/>
      <c r="I817" s="63"/>
      <c r="J817" s="63"/>
      <c r="K817" s="63"/>
      <c r="L817" s="63"/>
      <c r="M817" s="63"/>
      <c r="N817" s="63"/>
      <c r="O817" s="63"/>
      <c r="P817" s="63"/>
      <c r="Q817" s="63"/>
      <c r="R817" s="63"/>
      <c r="S817" s="63"/>
      <c r="T817" s="63"/>
      <c r="U817" s="63"/>
      <c r="V817" s="63"/>
    </row>
    <row r="818" spans="1:22" ht="18.75">
      <c r="A818" s="63"/>
      <c r="B818" s="63"/>
      <c r="C818" s="63"/>
      <c r="D818" s="63"/>
      <c r="E818" s="63"/>
      <c r="F818" s="63"/>
      <c r="G818" s="63"/>
      <c r="H818" s="63"/>
      <c r="I818" s="63"/>
      <c r="J818" s="63"/>
      <c r="K818" s="63"/>
      <c r="L818" s="63"/>
      <c r="M818" s="63"/>
      <c r="N818" s="63"/>
      <c r="O818" s="63"/>
      <c r="P818" s="63"/>
      <c r="Q818" s="63"/>
      <c r="R818" s="63"/>
      <c r="S818" s="63"/>
      <c r="T818" s="63"/>
      <c r="U818" s="63"/>
      <c r="V818" s="63"/>
    </row>
    <row r="819" spans="1:22" ht="18.75">
      <c r="A819" s="63"/>
      <c r="B819" s="63"/>
      <c r="C819" s="63"/>
      <c r="D819" s="63"/>
      <c r="E819" s="63"/>
      <c r="F819" s="63"/>
      <c r="G819" s="63"/>
      <c r="H819" s="63"/>
      <c r="I819" s="63"/>
      <c r="J819" s="63"/>
      <c r="K819" s="63"/>
      <c r="L819" s="63"/>
      <c r="M819" s="63"/>
      <c r="N819" s="63"/>
      <c r="O819" s="63"/>
      <c r="P819" s="63"/>
      <c r="Q819" s="63"/>
      <c r="R819" s="63"/>
      <c r="S819" s="63"/>
      <c r="T819" s="63"/>
      <c r="U819" s="63"/>
      <c r="V819" s="63"/>
    </row>
    <row r="820" spans="1:22" ht="18.75">
      <c r="A820" s="63"/>
      <c r="B820" s="63"/>
      <c r="C820" s="63"/>
      <c r="D820" s="63"/>
      <c r="E820" s="63"/>
      <c r="F820" s="63"/>
      <c r="G820" s="63"/>
      <c r="H820" s="63"/>
      <c r="I820" s="63"/>
      <c r="J820" s="63"/>
      <c r="K820" s="63"/>
      <c r="L820" s="63"/>
      <c r="M820" s="63"/>
      <c r="N820" s="63"/>
      <c r="O820" s="63"/>
      <c r="P820" s="63"/>
      <c r="Q820" s="63"/>
      <c r="R820" s="63"/>
      <c r="S820" s="63"/>
      <c r="T820" s="63"/>
      <c r="U820" s="63"/>
      <c r="V820" s="63"/>
    </row>
    <row r="821" spans="1:22" ht="18.75">
      <c r="A821" s="63"/>
      <c r="B821" s="63"/>
      <c r="C821" s="63"/>
      <c r="D821" s="63"/>
      <c r="E821" s="63"/>
      <c r="F821" s="63"/>
      <c r="G821" s="63"/>
      <c r="H821" s="63"/>
      <c r="I821" s="63"/>
      <c r="J821" s="63"/>
      <c r="K821" s="63"/>
      <c r="L821" s="63"/>
      <c r="M821" s="63"/>
      <c r="N821" s="63"/>
      <c r="O821" s="63"/>
      <c r="P821" s="63"/>
      <c r="Q821" s="63"/>
      <c r="R821" s="63"/>
      <c r="S821" s="63"/>
      <c r="T821" s="63"/>
      <c r="U821" s="63"/>
      <c r="V821" s="63"/>
    </row>
    <row r="822" spans="1:22" ht="18.75">
      <c r="A822" s="63"/>
      <c r="B822" s="63"/>
      <c r="C822" s="63"/>
      <c r="D822" s="63"/>
      <c r="E822" s="63"/>
      <c r="F822" s="63"/>
      <c r="G822" s="63"/>
      <c r="H822" s="63"/>
      <c r="I822" s="63"/>
      <c r="J822" s="63"/>
      <c r="K822" s="63"/>
      <c r="L822" s="63"/>
      <c r="M822" s="63"/>
      <c r="N822" s="63"/>
      <c r="O822" s="63"/>
      <c r="P822" s="63"/>
      <c r="Q822" s="63"/>
      <c r="R822" s="63"/>
      <c r="S822" s="63"/>
      <c r="T822" s="63"/>
      <c r="U822" s="63"/>
      <c r="V822" s="63"/>
    </row>
    <row r="823" spans="1:22" ht="18.75">
      <c r="A823" s="63"/>
      <c r="B823" s="63"/>
      <c r="C823" s="63"/>
      <c r="D823" s="63"/>
      <c r="E823" s="63"/>
      <c r="F823" s="63"/>
      <c r="G823" s="63"/>
      <c r="H823" s="63"/>
      <c r="I823" s="63"/>
      <c r="J823" s="63"/>
      <c r="K823" s="63"/>
      <c r="L823" s="63"/>
      <c r="M823" s="63"/>
      <c r="N823" s="63"/>
      <c r="O823" s="63"/>
      <c r="P823" s="63"/>
      <c r="Q823" s="63"/>
      <c r="R823" s="63"/>
      <c r="S823" s="63"/>
      <c r="T823" s="63"/>
      <c r="U823" s="63"/>
      <c r="V823" s="63"/>
    </row>
    <row r="824" spans="1:22" ht="18.75">
      <c r="A824" s="63"/>
      <c r="B824" s="63"/>
      <c r="C824" s="63"/>
      <c r="D824" s="63"/>
      <c r="E824" s="63"/>
      <c r="F824" s="63"/>
      <c r="G824" s="63"/>
      <c r="H824" s="63"/>
      <c r="I824" s="63"/>
      <c r="J824" s="63"/>
      <c r="K824" s="63"/>
      <c r="L824" s="63"/>
      <c r="M824" s="63"/>
      <c r="N824" s="63"/>
      <c r="O824" s="63"/>
      <c r="P824" s="63"/>
      <c r="Q824" s="63"/>
      <c r="R824" s="63"/>
      <c r="S824" s="63"/>
      <c r="T824" s="63"/>
      <c r="U824" s="63"/>
      <c r="V824" s="63"/>
    </row>
    <row r="825" spans="1:22" ht="18.75">
      <c r="A825" s="63"/>
      <c r="B825" s="63"/>
      <c r="C825" s="63"/>
      <c r="D825" s="63"/>
      <c r="E825" s="63"/>
      <c r="F825" s="63"/>
      <c r="G825" s="63"/>
      <c r="H825" s="63"/>
      <c r="I825" s="63"/>
      <c r="J825" s="63"/>
      <c r="K825" s="63"/>
      <c r="L825" s="63"/>
      <c r="M825" s="63"/>
      <c r="N825" s="63"/>
      <c r="O825" s="63"/>
      <c r="P825" s="63"/>
      <c r="Q825" s="63"/>
      <c r="R825" s="63"/>
      <c r="S825" s="63"/>
      <c r="T825" s="63"/>
      <c r="U825" s="63"/>
      <c r="V825" s="63"/>
    </row>
    <row r="826" spans="1:22" ht="18.75">
      <c r="A826" s="63"/>
      <c r="B826" s="63"/>
      <c r="C826" s="63"/>
      <c r="D826" s="63"/>
      <c r="E826" s="63"/>
      <c r="F826" s="63"/>
      <c r="G826" s="63"/>
      <c r="H826" s="63"/>
      <c r="I826" s="63"/>
      <c r="J826" s="63"/>
      <c r="K826" s="63"/>
      <c r="L826" s="63"/>
      <c r="M826" s="63"/>
      <c r="N826" s="63"/>
      <c r="O826" s="63"/>
      <c r="P826" s="63"/>
      <c r="Q826" s="63"/>
      <c r="R826" s="63"/>
      <c r="S826" s="63"/>
      <c r="T826" s="63"/>
      <c r="U826" s="63"/>
      <c r="V826" s="63"/>
    </row>
    <row r="827" spans="1:22" ht="18.75">
      <c r="A827" s="63"/>
      <c r="B827" s="63"/>
      <c r="C827" s="63"/>
      <c r="D827" s="63"/>
      <c r="E827" s="63"/>
      <c r="F827" s="63"/>
      <c r="G827" s="63"/>
      <c r="H827" s="63"/>
      <c r="I827" s="63"/>
      <c r="J827" s="63"/>
      <c r="K827" s="63"/>
      <c r="L827" s="63"/>
      <c r="M827" s="63"/>
      <c r="N827" s="63"/>
      <c r="O827" s="63"/>
      <c r="P827" s="63"/>
      <c r="Q827" s="63"/>
      <c r="R827" s="63"/>
      <c r="S827" s="63"/>
      <c r="T827" s="63"/>
      <c r="U827" s="63"/>
      <c r="V827" s="63"/>
    </row>
    <row r="828" spans="1:22" ht="18.75">
      <c r="A828" s="63"/>
      <c r="B828" s="63"/>
      <c r="C828" s="63"/>
      <c r="D828" s="63"/>
      <c r="E828" s="63"/>
      <c r="F828" s="63"/>
      <c r="G828" s="63"/>
      <c r="H828" s="63"/>
      <c r="I828" s="63"/>
      <c r="J828" s="63"/>
      <c r="K828" s="63"/>
      <c r="L828" s="63"/>
      <c r="M828" s="63"/>
      <c r="N828" s="63"/>
      <c r="O828" s="63"/>
      <c r="P828" s="63"/>
      <c r="Q828" s="63"/>
      <c r="R828" s="63"/>
      <c r="S828" s="63"/>
      <c r="T828" s="63"/>
      <c r="U828" s="63"/>
      <c r="V828" s="63"/>
    </row>
    <row r="829" spans="1:22" ht="18.75">
      <c r="A829" s="63"/>
      <c r="B829" s="63"/>
      <c r="C829" s="63"/>
      <c r="D829" s="63"/>
      <c r="E829" s="63"/>
      <c r="F829" s="63"/>
      <c r="G829" s="63"/>
      <c r="H829" s="63"/>
      <c r="I829" s="63"/>
      <c r="J829" s="63"/>
      <c r="K829" s="63"/>
      <c r="L829" s="63"/>
      <c r="M829" s="63"/>
      <c r="N829" s="63"/>
      <c r="O829" s="63"/>
      <c r="P829" s="63"/>
      <c r="Q829" s="63"/>
      <c r="R829" s="63"/>
      <c r="S829" s="63"/>
      <c r="T829" s="63"/>
      <c r="U829" s="63"/>
      <c r="V829" s="63"/>
    </row>
    <row r="830" spans="1:22" ht="18.75">
      <c r="A830" s="63"/>
      <c r="B830" s="63"/>
      <c r="C830" s="63"/>
      <c r="D830" s="63"/>
      <c r="E830" s="63"/>
      <c r="F830" s="63"/>
      <c r="G830" s="63"/>
      <c r="H830" s="63"/>
      <c r="I830" s="63"/>
      <c r="J830" s="63"/>
      <c r="K830" s="63"/>
      <c r="L830" s="63"/>
      <c r="M830" s="63"/>
      <c r="N830" s="63"/>
      <c r="O830" s="63"/>
      <c r="P830" s="63"/>
      <c r="Q830" s="63"/>
      <c r="R830" s="63"/>
      <c r="S830" s="63"/>
      <c r="T830" s="63"/>
      <c r="U830" s="63"/>
      <c r="V830" s="63"/>
    </row>
    <row r="831" spans="1:22" ht="18.75">
      <c r="A831" s="63"/>
      <c r="B831" s="63"/>
      <c r="C831" s="63"/>
      <c r="D831" s="63"/>
      <c r="E831" s="63"/>
      <c r="F831" s="63"/>
      <c r="G831" s="63"/>
      <c r="H831" s="63"/>
      <c r="I831" s="63"/>
      <c r="J831" s="63"/>
      <c r="K831" s="63"/>
      <c r="L831" s="63"/>
      <c r="M831" s="63"/>
      <c r="N831" s="63"/>
      <c r="O831" s="63"/>
      <c r="P831" s="63"/>
      <c r="Q831" s="63"/>
      <c r="R831" s="63"/>
      <c r="S831" s="63"/>
      <c r="T831" s="63"/>
      <c r="U831" s="63"/>
      <c r="V831" s="63"/>
    </row>
    <row r="832" spans="1:22" ht="18.75">
      <c r="A832" s="63"/>
      <c r="B832" s="63"/>
      <c r="C832" s="63"/>
      <c r="D832" s="63"/>
      <c r="E832" s="63"/>
      <c r="F832" s="63"/>
      <c r="G832" s="63"/>
      <c r="H832" s="63"/>
      <c r="I832" s="63"/>
      <c r="J832" s="63"/>
      <c r="K832" s="63"/>
      <c r="L832" s="63"/>
      <c r="M832" s="63"/>
      <c r="N832" s="63"/>
      <c r="O832" s="63"/>
      <c r="P832" s="63"/>
      <c r="Q832" s="63"/>
      <c r="R832" s="63"/>
      <c r="S832" s="63"/>
      <c r="T832" s="63"/>
      <c r="U832" s="63"/>
      <c r="V832" s="63"/>
    </row>
    <row r="833" spans="1:22" ht="18.75">
      <c r="A833" s="63"/>
      <c r="B833" s="63"/>
      <c r="C833" s="63"/>
      <c r="D833" s="63"/>
      <c r="E833" s="63"/>
      <c r="F833" s="63"/>
      <c r="G833" s="63"/>
      <c r="H833" s="63"/>
      <c r="I833" s="63"/>
      <c r="J833" s="63"/>
      <c r="K833" s="63"/>
      <c r="L833" s="63"/>
      <c r="M833" s="63"/>
      <c r="N833" s="63"/>
      <c r="O833" s="63"/>
      <c r="P833" s="63"/>
      <c r="Q833" s="63"/>
      <c r="R833" s="63"/>
      <c r="S833" s="63"/>
      <c r="T833" s="63"/>
      <c r="U833" s="63"/>
      <c r="V833" s="63"/>
    </row>
    <row r="834" spans="1:22" ht="18.75">
      <c r="A834" s="63"/>
      <c r="B834" s="63"/>
      <c r="C834" s="63"/>
      <c r="D834" s="63"/>
      <c r="E834" s="63"/>
      <c r="F834" s="63"/>
      <c r="G834" s="63"/>
      <c r="H834" s="63"/>
      <c r="I834" s="63"/>
      <c r="J834" s="63"/>
      <c r="K834" s="63"/>
      <c r="L834" s="63"/>
      <c r="M834" s="63"/>
      <c r="N834" s="63"/>
      <c r="O834" s="63"/>
      <c r="P834" s="63"/>
      <c r="Q834" s="63"/>
      <c r="R834" s="63"/>
      <c r="S834" s="63"/>
      <c r="T834" s="63"/>
      <c r="U834" s="63"/>
      <c r="V834" s="63"/>
    </row>
    <row r="835" spans="1:22" ht="18.75">
      <c r="A835" s="63"/>
      <c r="B835" s="63"/>
      <c r="C835" s="63"/>
      <c r="D835" s="63"/>
      <c r="E835" s="63"/>
      <c r="F835" s="63"/>
      <c r="G835" s="63"/>
      <c r="H835" s="63"/>
      <c r="I835" s="63"/>
      <c r="J835" s="63"/>
      <c r="K835" s="63"/>
      <c r="L835" s="63"/>
      <c r="M835" s="63"/>
      <c r="N835" s="63"/>
      <c r="O835" s="63"/>
      <c r="P835" s="63"/>
      <c r="Q835" s="63"/>
      <c r="R835" s="63"/>
      <c r="S835" s="63"/>
      <c r="T835" s="63"/>
      <c r="U835" s="63"/>
      <c r="V835" s="63"/>
    </row>
    <row r="836" spans="1:22" ht="18.75">
      <c r="A836" s="63"/>
      <c r="B836" s="63"/>
      <c r="C836" s="63"/>
      <c r="D836" s="63"/>
      <c r="E836" s="63"/>
      <c r="F836" s="63"/>
      <c r="G836" s="63"/>
      <c r="H836" s="63"/>
      <c r="I836" s="63"/>
      <c r="J836" s="63"/>
      <c r="K836" s="63"/>
      <c r="L836" s="63"/>
      <c r="M836" s="63"/>
      <c r="N836" s="63"/>
      <c r="O836" s="63"/>
      <c r="P836" s="63"/>
      <c r="Q836" s="63"/>
      <c r="R836" s="63"/>
      <c r="S836" s="63"/>
      <c r="T836" s="63"/>
      <c r="U836" s="63"/>
      <c r="V836" s="63"/>
    </row>
    <row r="837" spans="1:22" ht="18.75">
      <c r="A837" s="63"/>
      <c r="B837" s="63"/>
      <c r="C837" s="63"/>
      <c r="D837" s="63"/>
      <c r="E837" s="63"/>
      <c r="F837" s="63"/>
      <c r="G837" s="63"/>
      <c r="H837" s="63"/>
      <c r="I837" s="63"/>
      <c r="J837" s="63"/>
      <c r="K837" s="63"/>
      <c r="L837" s="63"/>
      <c r="M837" s="63"/>
      <c r="N837" s="63"/>
      <c r="O837" s="63"/>
      <c r="P837" s="63"/>
      <c r="Q837" s="63"/>
      <c r="R837" s="63"/>
      <c r="S837" s="63"/>
      <c r="T837" s="63"/>
      <c r="U837" s="63"/>
      <c r="V837" s="63"/>
    </row>
    <row r="838" spans="1:22" ht="18.75">
      <c r="A838" s="63"/>
      <c r="B838" s="63"/>
      <c r="C838" s="63"/>
      <c r="D838" s="63"/>
      <c r="E838" s="63"/>
      <c r="F838" s="63"/>
      <c r="G838" s="63"/>
      <c r="H838" s="63"/>
      <c r="I838" s="63"/>
      <c r="J838" s="63"/>
      <c r="K838" s="63"/>
      <c r="L838" s="63"/>
      <c r="M838" s="63"/>
      <c r="N838" s="63"/>
      <c r="O838" s="63"/>
      <c r="P838" s="63"/>
      <c r="Q838" s="63"/>
      <c r="R838" s="63"/>
      <c r="S838" s="63"/>
      <c r="T838" s="63"/>
      <c r="U838" s="63"/>
      <c r="V838" s="63"/>
    </row>
    <row r="839" spans="1:22" ht="18.75">
      <c r="A839" s="63"/>
      <c r="B839" s="63"/>
      <c r="C839" s="63"/>
      <c r="D839" s="63"/>
      <c r="E839" s="63"/>
      <c r="F839" s="63"/>
      <c r="G839" s="63"/>
      <c r="H839" s="63"/>
      <c r="I839" s="63"/>
      <c r="J839" s="63"/>
      <c r="K839" s="63"/>
      <c r="L839" s="63"/>
      <c r="M839" s="63"/>
      <c r="N839" s="63"/>
      <c r="O839" s="63"/>
      <c r="P839" s="63"/>
      <c r="Q839" s="63"/>
      <c r="R839" s="63"/>
      <c r="S839" s="63"/>
      <c r="T839" s="63"/>
      <c r="U839" s="63"/>
      <c r="V839" s="63"/>
    </row>
    <row r="840" spans="1:22" ht="18.75">
      <c r="A840" s="63"/>
      <c r="B840" s="63"/>
      <c r="C840" s="63"/>
      <c r="D840" s="63"/>
      <c r="E840" s="63"/>
      <c r="F840" s="63"/>
      <c r="G840" s="63"/>
      <c r="H840" s="63"/>
      <c r="I840" s="63"/>
      <c r="J840" s="63"/>
      <c r="K840" s="63"/>
      <c r="L840" s="63"/>
      <c r="M840" s="63"/>
      <c r="N840" s="63"/>
      <c r="O840" s="63"/>
      <c r="P840" s="63"/>
      <c r="Q840" s="63"/>
      <c r="R840" s="63"/>
      <c r="S840" s="63"/>
      <c r="T840" s="63"/>
      <c r="U840" s="63"/>
      <c r="V840" s="63"/>
    </row>
    <row r="841" spans="1:22" ht="18.75">
      <c r="A841" s="63"/>
      <c r="B841" s="63"/>
      <c r="C841" s="63"/>
      <c r="D841" s="63"/>
      <c r="E841" s="63"/>
      <c r="F841" s="63"/>
      <c r="G841" s="63"/>
      <c r="H841" s="63"/>
      <c r="I841" s="63"/>
      <c r="J841" s="63"/>
      <c r="K841" s="63"/>
      <c r="L841" s="63"/>
      <c r="M841" s="63"/>
      <c r="N841" s="63"/>
      <c r="O841" s="63"/>
      <c r="P841" s="63"/>
      <c r="Q841" s="63"/>
      <c r="R841" s="63"/>
      <c r="S841" s="63"/>
      <c r="T841" s="63"/>
      <c r="U841" s="63"/>
      <c r="V841" s="63"/>
    </row>
    <row r="842" spans="1:22" ht="18.75">
      <c r="A842" s="63"/>
      <c r="B842" s="63"/>
      <c r="C842" s="63"/>
      <c r="D842" s="63"/>
      <c r="E842" s="63"/>
      <c r="F842" s="63"/>
      <c r="G842" s="63"/>
      <c r="H842" s="63"/>
      <c r="I842" s="63"/>
      <c r="J842" s="63"/>
      <c r="K842" s="63"/>
      <c r="L842" s="63"/>
      <c r="M842" s="63"/>
      <c r="N842" s="63"/>
      <c r="O842" s="63"/>
      <c r="P842" s="63"/>
      <c r="Q842" s="63"/>
      <c r="R842" s="63"/>
      <c r="S842" s="63"/>
      <c r="T842" s="63"/>
      <c r="U842" s="63"/>
      <c r="V842" s="63"/>
    </row>
    <row r="843" spans="1:22" ht="18.75">
      <c r="A843" s="63"/>
      <c r="B843" s="63"/>
      <c r="C843" s="63"/>
      <c r="D843" s="63"/>
      <c r="E843" s="63"/>
      <c r="F843" s="63"/>
      <c r="G843" s="63"/>
      <c r="H843" s="63"/>
      <c r="I843" s="63"/>
      <c r="J843" s="63"/>
      <c r="K843" s="63"/>
      <c r="L843" s="63"/>
      <c r="M843" s="63"/>
      <c r="N843" s="63"/>
      <c r="O843" s="63"/>
      <c r="P843" s="63"/>
      <c r="Q843" s="63"/>
      <c r="R843" s="63"/>
      <c r="S843" s="63"/>
      <c r="T843" s="63"/>
      <c r="U843" s="63"/>
      <c r="V843" s="63"/>
    </row>
    <row r="844" spans="1:22" ht="18.75">
      <c r="A844" s="63"/>
      <c r="B844" s="63"/>
      <c r="C844" s="63"/>
      <c r="D844" s="63"/>
      <c r="E844" s="63"/>
      <c r="F844" s="63"/>
      <c r="G844" s="63"/>
      <c r="H844" s="63"/>
      <c r="I844" s="63"/>
      <c r="J844" s="63"/>
      <c r="K844" s="63"/>
      <c r="L844" s="63"/>
      <c r="M844" s="63"/>
      <c r="N844" s="63"/>
      <c r="O844" s="63"/>
      <c r="P844" s="63"/>
      <c r="Q844" s="63"/>
      <c r="R844" s="63"/>
      <c r="S844" s="63"/>
      <c r="T844" s="63"/>
      <c r="U844" s="63"/>
      <c r="V844" s="63"/>
    </row>
    <row r="845" spans="1:22" ht="18.75">
      <c r="A845" s="63"/>
      <c r="B845" s="63"/>
      <c r="C845" s="63"/>
      <c r="D845" s="63"/>
      <c r="E845" s="63"/>
      <c r="F845" s="63"/>
      <c r="G845" s="63"/>
      <c r="H845" s="63"/>
      <c r="I845" s="63"/>
      <c r="J845" s="63"/>
      <c r="K845" s="63"/>
      <c r="L845" s="63"/>
      <c r="M845" s="63"/>
      <c r="N845" s="63"/>
      <c r="O845" s="63"/>
      <c r="P845" s="63"/>
      <c r="Q845" s="63"/>
      <c r="R845" s="63"/>
      <c r="S845" s="63"/>
      <c r="T845" s="63"/>
      <c r="U845" s="63"/>
      <c r="V845" s="63"/>
    </row>
    <row r="846" spans="1:22" ht="18.75">
      <c r="A846" s="63"/>
      <c r="B846" s="63"/>
      <c r="C846" s="63"/>
      <c r="D846" s="63"/>
      <c r="E846" s="63"/>
      <c r="F846" s="63"/>
      <c r="G846" s="63"/>
      <c r="H846" s="63"/>
      <c r="I846" s="63"/>
      <c r="J846" s="63"/>
      <c r="K846" s="63"/>
      <c r="L846" s="63"/>
      <c r="M846" s="63"/>
      <c r="N846" s="63"/>
      <c r="O846" s="63"/>
      <c r="P846" s="63"/>
      <c r="Q846" s="63"/>
      <c r="R846" s="63"/>
      <c r="S846" s="63"/>
      <c r="T846" s="63"/>
      <c r="U846" s="63"/>
      <c r="V846" s="63"/>
    </row>
    <row r="847" spans="1:22" ht="18.75">
      <c r="A847" s="63"/>
      <c r="B847" s="63"/>
      <c r="C847" s="63"/>
      <c r="D847" s="63"/>
      <c r="E847" s="63"/>
      <c r="F847" s="63"/>
      <c r="G847" s="63"/>
      <c r="H847" s="63"/>
      <c r="I847" s="63"/>
      <c r="J847" s="63"/>
      <c r="K847" s="63"/>
      <c r="L847" s="63"/>
      <c r="M847" s="63"/>
      <c r="N847" s="63"/>
      <c r="O847" s="63"/>
      <c r="P847" s="63"/>
      <c r="Q847" s="63"/>
      <c r="R847" s="63"/>
      <c r="S847" s="63"/>
      <c r="T847" s="63"/>
      <c r="U847" s="63"/>
      <c r="V847" s="63"/>
    </row>
    <row r="848" spans="1:22" ht="18.75">
      <c r="A848" s="63"/>
      <c r="B848" s="63"/>
      <c r="C848" s="63"/>
      <c r="D848" s="63"/>
      <c r="E848" s="63"/>
      <c r="F848" s="63"/>
      <c r="G848" s="63"/>
      <c r="H848" s="63"/>
      <c r="I848" s="63"/>
      <c r="J848" s="63"/>
      <c r="K848" s="63"/>
      <c r="L848" s="63"/>
      <c r="M848" s="63"/>
      <c r="N848" s="63"/>
      <c r="O848" s="63"/>
      <c r="P848" s="63"/>
      <c r="Q848" s="63"/>
      <c r="R848" s="63"/>
      <c r="S848" s="63"/>
      <c r="T848" s="63"/>
      <c r="U848" s="63"/>
      <c r="V848" s="63"/>
    </row>
    <row r="849" spans="1:22" ht="18.75">
      <c r="A849" s="63"/>
      <c r="B849" s="63"/>
      <c r="C849" s="63"/>
      <c r="D849" s="63"/>
      <c r="E849" s="63"/>
      <c r="F849" s="63"/>
      <c r="G849" s="63"/>
      <c r="H849" s="63"/>
      <c r="I849" s="63"/>
      <c r="J849" s="63"/>
      <c r="K849" s="63"/>
      <c r="L849" s="63"/>
      <c r="M849" s="63"/>
      <c r="N849" s="63"/>
      <c r="O849" s="63"/>
      <c r="P849" s="63"/>
      <c r="Q849" s="63"/>
      <c r="R849" s="63"/>
      <c r="S849" s="63"/>
      <c r="T849" s="63"/>
      <c r="U849" s="63"/>
      <c r="V849" s="63"/>
    </row>
    <row r="850" spans="1:22" ht="18.75">
      <c r="A850" s="63"/>
      <c r="B850" s="63"/>
      <c r="C850" s="63"/>
      <c r="D850" s="63"/>
      <c r="E850" s="63"/>
      <c r="F850" s="63"/>
      <c r="G850" s="63"/>
      <c r="H850" s="63"/>
      <c r="I850" s="63"/>
      <c r="J850" s="63"/>
      <c r="K850" s="63"/>
      <c r="L850" s="63"/>
      <c r="M850" s="63"/>
      <c r="N850" s="63"/>
      <c r="O850" s="63"/>
      <c r="P850" s="63"/>
      <c r="Q850" s="63"/>
      <c r="R850" s="63"/>
      <c r="S850" s="63"/>
      <c r="T850" s="63"/>
      <c r="U850" s="63"/>
      <c r="V850" s="63"/>
    </row>
    <row r="851" spans="1:22" ht="18.75">
      <c r="A851" s="63"/>
      <c r="B851" s="63"/>
      <c r="C851" s="63"/>
      <c r="D851" s="63"/>
      <c r="E851" s="63"/>
      <c r="F851" s="63"/>
      <c r="G851" s="63"/>
      <c r="H851" s="63"/>
      <c r="I851" s="63"/>
      <c r="J851" s="63"/>
      <c r="K851" s="63"/>
      <c r="L851" s="63"/>
      <c r="M851" s="63"/>
      <c r="N851" s="63"/>
      <c r="O851" s="63"/>
      <c r="P851" s="63"/>
      <c r="Q851" s="63"/>
      <c r="R851" s="63"/>
      <c r="S851" s="63"/>
      <c r="T851" s="63"/>
      <c r="U851" s="63"/>
      <c r="V851" s="63"/>
    </row>
    <row r="852" spans="1:22" ht="18.75">
      <c r="A852" s="63"/>
      <c r="B852" s="63"/>
      <c r="C852" s="63"/>
      <c r="D852" s="63"/>
      <c r="E852" s="63"/>
      <c r="F852" s="63"/>
      <c r="G852" s="63"/>
      <c r="H852" s="63"/>
      <c r="I852" s="63"/>
      <c r="J852" s="63"/>
      <c r="K852" s="63"/>
      <c r="L852" s="63"/>
      <c r="M852" s="63"/>
      <c r="N852" s="63"/>
      <c r="O852" s="63"/>
      <c r="P852" s="63"/>
      <c r="Q852" s="63"/>
      <c r="R852" s="63"/>
      <c r="S852" s="63"/>
      <c r="T852" s="63"/>
      <c r="U852" s="63"/>
      <c r="V852" s="63"/>
    </row>
    <row r="853" spans="1:22" ht="18.75">
      <c r="A853" s="63"/>
      <c r="B853" s="63"/>
      <c r="C853" s="63"/>
      <c r="D853" s="63"/>
      <c r="E853" s="63"/>
      <c r="F853" s="63"/>
      <c r="G853" s="63"/>
      <c r="H853" s="63"/>
      <c r="I853" s="63"/>
      <c r="J853" s="63"/>
      <c r="K853" s="63"/>
      <c r="L853" s="63"/>
      <c r="M853" s="63"/>
      <c r="N853" s="63"/>
      <c r="O853" s="63"/>
      <c r="P853" s="63"/>
      <c r="Q853" s="63"/>
      <c r="R853" s="63"/>
      <c r="S853" s="63"/>
      <c r="T853" s="63"/>
      <c r="U853" s="63"/>
      <c r="V853" s="63"/>
    </row>
    <row r="854" spans="1:22" ht="18.75">
      <c r="A854" s="63"/>
      <c r="B854" s="63"/>
      <c r="C854" s="63"/>
      <c r="D854" s="63"/>
      <c r="E854" s="63"/>
      <c r="F854" s="63"/>
      <c r="G854" s="63"/>
      <c r="H854" s="63"/>
      <c r="I854" s="63"/>
      <c r="J854" s="63"/>
      <c r="K854" s="63"/>
      <c r="L854" s="63"/>
      <c r="M854" s="63"/>
      <c r="N854" s="63"/>
      <c r="O854" s="63"/>
      <c r="P854" s="63"/>
      <c r="Q854" s="63"/>
      <c r="R854" s="63"/>
      <c r="S854" s="63"/>
      <c r="T854" s="63"/>
      <c r="U854" s="63"/>
      <c r="V854" s="63"/>
    </row>
    <row r="855" spans="1:22" ht="18.75">
      <c r="A855" s="63"/>
      <c r="B855" s="63"/>
      <c r="C855" s="63"/>
      <c r="D855" s="63"/>
      <c r="E855" s="63"/>
      <c r="F855" s="63"/>
      <c r="G855" s="63"/>
      <c r="H855" s="63"/>
      <c r="I855" s="63"/>
      <c r="J855" s="63"/>
      <c r="K855" s="63"/>
      <c r="L855" s="63"/>
      <c r="M855" s="63"/>
      <c r="N855" s="63"/>
      <c r="O855" s="63"/>
      <c r="P855" s="63"/>
      <c r="Q855" s="63"/>
      <c r="R855" s="63"/>
      <c r="S855" s="63"/>
      <c r="T855" s="63"/>
      <c r="U855" s="63"/>
      <c r="V855" s="63"/>
    </row>
    <row r="856" spans="1:22" ht="18.75">
      <c r="A856" s="63"/>
      <c r="B856" s="63"/>
      <c r="C856" s="63"/>
      <c r="D856" s="63"/>
      <c r="E856" s="63"/>
      <c r="F856" s="63"/>
      <c r="G856" s="63"/>
      <c r="H856" s="63"/>
      <c r="I856" s="63"/>
      <c r="J856" s="63"/>
      <c r="K856" s="63"/>
      <c r="L856" s="63"/>
      <c r="M856" s="63"/>
      <c r="N856" s="63"/>
      <c r="O856" s="63"/>
      <c r="P856" s="63"/>
      <c r="Q856" s="63"/>
      <c r="R856" s="63"/>
      <c r="S856" s="63"/>
      <c r="T856" s="63"/>
      <c r="U856" s="63"/>
      <c r="V856" s="63"/>
    </row>
    <row r="857" spans="1:22" ht="18.75">
      <c r="A857" s="63"/>
      <c r="B857" s="63"/>
      <c r="C857" s="63"/>
      <c r="D857" s="63"/>
      <c r="E857" s="63"/>
      <c r="F857" s="63"/>
      <c r="G857" s="63"/>
      <c r="H857" s="63"/>
      <c r="I857" s="63"/>
      <c r="J857" s="63"/>
      <c r="K857" s="63"/>
      <c r="L857" s="63"/>
      <c r="M857" s="63"/>
      <c r="N857" s="63"/>
      <c r="O857" s="63"/>
      <c r="P857" s="63"/>
      <c r="Q857" s="63"/>
      <c r="R857" s="63"/>
      <c r="S857" s="63"/>
      <c r="T857" s="63"/>
      <c r="U857" s="63"/>
      <c r="V857" s="63"/>
    </row>
    <row r="858" spans="1:22" ht="18.75">
      <c r="A858" s="63"/>
      <c r="B858" s="63"/>
      <c r="C858" s="63"/>
      <c r="D858" s="63"/>
      <c r="E858" s="63"/>
      <c r="F858" s="63"/>
      <c r="G858" s="63"/>
      <c r="H858" s="63"/>
      <c r="I858" s="63"/>
      <c r="J858" s="63"/>
      <c r="K858" s="63"/>
      <c r="L858" s="63"/>
      <c r="M858" s="63"/>
      <c r="N858" s="63"/>
      <c r="O858" s="63"/>
      <c r="P858" s="63"/>
      <c r="Q858" s="63"/>
      <c r="R858" s="63"/>
      <c r="S858" s="63"/>
      <c r="T858" s="63"/>
      <c r="U858" s="63"/>
      <c r="V858" s="63"/>
    </row>
    <row r="859" spans="1:22" ht="18.75">
      <c r="A859" s="63"/>
      <c r="B859" s="63"/>
      <c r="C859" s="63"/>
      <c r="D859" s="63"/>
      <c r="E859" s="63"/>
      <c r="F859" s="63"/>
      <c r="G859" s="63"/>
      <c r="H859" s="63"/>
      <c r="I859" s="63"/>
      <c r="J859" s="63"/>
      <c r="K859" s="63"/>
      <c r="L859" s="63"/>
      <c r="M859" s="63"/>
      <c r="N859" s="63"/>
      <c r="O859" s="63"/>
      <c r="P859" s="63"/>
      <c r="Q859" s="63"/>
      <c r="R859" s="63"/>
      <c r="S859" s="63"/>
      <c r="T859" s="63"/>
      <c r="U859" s="63"/>
      <c r="V859" s="63"/>
    </row>
    <row r="860" spans="1:22" ht="18.75">
      <c r="A860" s="63"/>
      <c r="B860" s="63"/>
      <c r="C860" s="63"/>
      <c r="D860" s="63"/>
      <c r="E860" s="63"/>
      <c r="F860" s="63"/>
      <c r="G860" s="63"/>
      <c r="H860" s="63"/>
      <c r="I860" s="63"/>
      <c r="J860" s="63"/>
      <c r="K860" s="63"/>
      <c r="L860" s="63"/>
      <c r="M860" s="63"/>
      <c r="N860" s="63"/>
      <c r="O860" s="63"/>
      <c r="P860" s="63"/>
      <c r="Q860" s="63"/>
      <c r="R860" s="63"/>
      <c r="S860" s="63"/>
      <c r="T860" s="63"/>
      <c r="U860" s="63"/>
      <c r="V860" s="63"/>
    </row>
    <row r="861" spans="1:22" ht="18.75">
      <c r="A861" s="63"/>
      <c r="B861" s="63"/>
      <c r="C861" s="63"/>
      <c r="D861" s="63"/>
      <c r="E861" s="63"/>
      <c r="F861" s="63"/>
      <c r="G861" s="63"/>
      <c r="H861" s="63"/>
      <c r="I861" s="63"/>
      <c r="J861" s="63"/>
      <c r="K861" s="63"/>
      <c r="L861" s="63"/>
      <c r="M861" s="63"/>
      <c r="N861" s="63"/>
      <c r="O861" s="63"/>
      <c r="P861" s="63"/>
      <c r="Q861" s="63"/>
      <c r="R861" s="63"/>
      <c r="S861" s="63"/>
      <c r="T861" s="63"/>
      <c r="U861" s="63"/>
      <c r="V861" s="63"/>
    </row>
    <row r="862" spans="1:22" ht="18.75">
      <c r="A862" s="63"/>
      <c r="B862" s="63"/>
      <c r="C862" s="63"/>
      <c r="D862" s="63"/>
      <c r="E862" s="63"/>
      <c r="F862" s="63"/>
      <c r="G862" s="63"/>
      <c r="H862" s="63"/>
      <c r="I862" s="63"/>
      <c r="J862" s="63"/>
      <c r="K862" s="63"/>
      <c r="L862" s="63"/>
      <c r="M862" s="63"/>
      <c r="N862" s="63"/>
      <c r="O862" s="63"/>
      <c r="P862" s="63"/>
      <c r="Q862" s="63"/>
      <c r="R862" s="63"/>
      <c r="S862" s="63"/>
      <c r="T862" s="63"/>
      <c r="U862" s="63"/>
      <c r="V862" s="63"/>
    </row>
    <row r="863" spans="1:22" ht="18.75">
      <c r="A863" s="63"/>
      <c r="B863" s="63"/>
      <c r="C863" s="63"/>
      <c r="D863" s="63"/>
      <c r="E863" s="63"/>
      <c r="F863" s="63"/>
      <c r="G863" s="63"/>
      <c r="H863" s="63"/>
      <c r="I863" s="63"/>
      <c r="J863" s="63"/>
      <c r="K863" s="63"/>
      <c r="L863" s="63"/>
      <c r="M863" s="63"/>
      <c r="N863" s="63"/>
      <c r="O863" s="63"/>
      <c r="P863" s="63"/>
      <c r="Q863" s="63"/>
      <c r="R863" s="63"/>
      <c r="S863" s="63"/>
      <c r="T863" s="63"/>
      <c r="U863" s="63"/>
      <c r="V863" s="63"/>
    </row>
    <row r="864" spans="1:22" ht="18.75">
      <c r="A864" s="63"/>
      <c r="B864" s="63"/>
      <c r="C864" s="63"/>
      <c r="D864" s="63"/>
      <c r="E864" s="63"/>
      <c r="F864" s="63"/>
      <c r="G864" s="63"/>
      <c r="H864" s="63"/>
      <c r="I864" s="63"/>
      <c r="J864" s="63"/>
      <c r="K864" s="63"/>
      <c r="L864" s="63"/>
      <c r="M864" s="63"/>
      <c r="N864" s="63"/>
      <c r="O864" s="63"/>
      <c r="P864" s="63"/>
      <c r="Q864" s="63"/>
      <c r="R864" s="63"/>
      <c r="S864" s="63"/>
      <c r="T864" s="63"/>
      <c r="U864" s="63"/>
      <c r="V864" s="63"/>
    </row>
    <row r="865" spans="1:22" ht="18.75">
      <c r="A865" s="63"/>
      <c r="B865" s="63"/>
      <c r="C865" s="63"/>
      <c r="D865" s="63"/>
      <c r="E865" s="63"/>
      <c r="F865" s="63"/>
      <c r="G865" s="63"/>
      <c r="H865" s="63"/>
      <c r="I865" s="63"/>
      <c r="J865" s="63"/>
      <c r="K865" s="63"/>
      <c r="L865" s="63"/>
      <c r="M865" s="63"/>
      <c r="N865" s="63"/>
      <c r="O865" s="63"/>
      <c r="P865" s="63"/>
      <c r="Q865" s="63"/>
      <c r="R865" s="63"/>
      <c r="S865" s="63"/>
      <c r="T865" s="63"/>
      <c r="U865" s="63"/>
      <c r="V865" s="63"/>
    </row>
    <row r="866" spans="1:22" ht="18.75">
      <c r="A866" s="63"/>
      <c r="B866" s="63"/>
      <c r="C866" s="63"/>
      <c r="D866" s="63"/>
      <c r="E866" s="63"/>
      <c r="F866" s="63"/>
      <c r="G866" s="63"/>
      <c r="H866" s="63"/>
      <c r="I866" s="63"/>
      <c r="J866" s="63"/>
      <c r="K866" s="63"/>
      <c r="L866" s="63"/>
      <c r="M866" s="63"/>
      <c r="N866" s="63"/>
      <c r="O866" s="63"/>
      <c r="P866" s="63"/>
      <c r="Q866" s="63"/>
      <c r="R866" s="63"/>
      <c r="S866" s="63"/>
      <c r="T866" s="63"/>
      <c r="U866" s="63"/>
      <c r="V866" s="63"/>
    </row>
    <row r="867" spans="1:22" ht="18.75">
      <c r="A867" s="63"/>
      <c r="B867" s="63"/>
      <c r="C867" s="63"/>
      <c r="D867" s="63"/>
      <c r="E867" s="63"/>
      <c r="F867" s="63"/>
      <c r="G867" s="63"/>
      <c r="H867" s="63"/>
      <c r="I867" s="63"/>
      <c r="J867" s="63"/>
      <c r="K867" s="63"/>
      <c r="L867" s="63"/>
      <c r="M867" s="63"/>
      <c r="N867" s="63"/>
      <c r="O867" s="63"/>
      <c r="P867" s="63"/>
      <c r="Q867" s="63"/>
      <c r="R867" s="63"/>
      <c r="S867" s="63"/>
      <c r="T867" s="63"/>
      <c r="U867" s="63"/>
      <c r="V867" s="63"/>
    </row>
    <row r="868" spans="1:22" ht="18.75">
      <c r="A868" s="63"/>
      <c r="B868" s="63"/>
      <c r="C868" s="63"/>
      <c r="D868" s="63"/>
      <c r="E868" s="63"/>
      <c r="F868" s="63"/>
      <c r="G868" s="63"/>
      <c r="H868" s="63"/>
      <c r="I868" s="63"/>
      <c r="J868" s="63"/>
      <c r="K868" s="63"/>
      <c r="L868" s="63"/>
      <c r="M868" s="63"/>
      <c r="N868" s="63"/>
      <c r="O868" s="63"/>
      <c r="P868" s="63"/>
      <c r="Q868" s="63"/>
      <c r="R868" s="63"/>
      <c r="S868" s="63"/>
      <c r="T868" s="63"/>
      <c r="U868" s="63"/>
      <c r="V868" s="63"/>
    </row>
    <row r="869" spans="1:22" ht="18.75">
      <c r="A869" s="63"/>
      <c r="B869" s="63"/>
      <c r="C869" s="63"/>
      <c r="D869" s="63"/>
      <c r="E869" s="63"/>
      <c r="F869" s="63"/>
      <c r="G869" s="63"/>
      <c r="H869" s="63"/>
      <c r="I869" s="63"/>
      <c r="J869" s="63"/>
      <c r="K869" s="63"/>
      <c r="L869" s="63"/>
      <c r="M869" s="63"/>
      <c r="N869" s="63"/>
      <c r="O869" s="63"/>
      <c r="P869" s="63"/>
      <c r="Q869" s="63"/>
      <c r="R869" s="63"/>
      <c r="S869" s="63"/>
      <c r="T869" s="63"/>
      <c r="U869" s="63"/>
      <c r="V869" s="63"/>
    </row>
    <row r="870" spans="1:22" ht="18.75">
      <c r="A870" s="63"/>
      <c r="B870" s="63"/>
      <c r="C870" s="63"/>
      <c r="D870" s="63"/>
      <c r="E870" s="63"/>
      <c r="F870" s="63"/>
      <c r="G870" s="63"/>
      <c r="H870" s="63"/>
      <c r="I870" s="63"/>
      <c r="J870" s="63"/>
      <c r="K870" s="63"/>
      <c r="L870" s="63"/>
      <c r="M870" s="63"/>
      <c r="N870" s="63"/>
      <c r="O870" s="63"/>
      <c r="P870" s="63"/>
      <c r="Q870" s="63"/>
      <c r="R870" s="63"/>
      <c r="S870" s="63"/>
      <c r="T870" s="63"/>
      <c r="U870" s="63"/>
      <c r="V870" s="63"/>
    </row>
    <row r="871" spans="1:22" ht="18.75">
      <c r="A871" s="63"/>
      <c r="B871" s="63"/>
      <c r="C871" s="63"/>
      <c r="D871" s="63"/>
      <c r="E871" s="63"/>
      <c r="F871" s="63"/>
      <c r="G871" s="63"/>
      <c r="H871" s="63"/>
      <c r="I871" s="63"/>
      <c r="J871" s="63"/>
      <c r="K871" s="63"/>
      <c r="L871" s="63"/>
      <c r="M871" s="63"/>
      <c r="N871" s="63"/>
      <c r="O871" s="63"/>
      <c r="P871" s="63"/>
      <c r="Q871" s="63"/>
      <c r="R871" s="63"/>
      <c r="S871" s="63"/>
      <c r="T871" s="63"/>
      <c r="U871" s="63"/>
      <c r="V871" s="63"/>
    </row>
    <row r="872" spans="1:22" ht="18.75">
      <c r="A872" s="63"/>
      <c r="B872" s="63"/>
      <c r="C872" s="63"/>
      <c r="D872" s="63"/>
      <c r="E872" s="63"/>
      <c r="F872" s="63"/>
      <c r="G872" s="63"/>
      <c r="H872" s="63"/>
      <c r="I872" s="63"/>
      <c r="J872" s="63"/>
      <c r="K872" s="63"/>
      <c r="L872" s="63"/>
      <c r="M872" s="63"/>
      <c r="N872" s="63"/>
      <c r="O872" s="63"/>
      <c r="P872" s="63"/>
      <c r="Q872" s="63"/>
      <c r="R872" s="63"/>
      <c r="S872" s="63"/>
      <c r="T872" s="63"/>
      <c r="U872" s="63"/>
      <c r="V872" s="63"/>
    </row>
    <row r="873" spans="1:22" ht="18.75">
      <c r="A873" s="63"/>
      <c r="B873" s="63"/>
      <c r="C873" s="63"/>
      <c r="D873" s="63"/>
      <c r="E873" s="63"/>
      <c r="F873" s="63"/>
      <c r="G873" s="63"/>
      <c r="H873" s="63"/>
      <c r="I873" s="63"/>
      <c r="J873" s="63"/>
      <c r="K873" s="63"/>
      <c r="L873" s="63"/>
      <c r="M873" s="63"/>
      <c r="N873" s="63"/>
      <c r="O873" s="63"/>
      <c r="P873" s="63"/>
      <c r="Q873" s="63"/>
      <c r="R873" s="63"/>
      <c r="S873" s="63"/>
      <c r="T873" s="63"/>
      <c r="U873" s="63"/>
      <c r="V873" s="63"/>
    </row>
    <row r="874" spans="1:22" ht="18.75">
      <c r="A874" s="63"/>
      <c r="B874" s="63"/>
      <c r="C874" s="63"/>
      <c r="D874" s="63"/>
      <c r="E874" s="63"/>
      <c r="F874" s="63"/>
      <c r="G874" s="63"/>
      <c r="H874" s="63"/>
      <c r="I874" s="63"/>
      <c r="J874" s="63"/>
      <c r="K874" s="63"/>
      <c r="L874" s="63"/>
      <c r="M874" s="63"/>
      <c r="N874" s="63"/>
      <c r="O874" s="63"/>
      <c r="P874" s="63"/>
      <c r="Q874" s="63"/>
      <c r="R874" s="63"/>
      <c r="S874" s="63"/>
      <c r="T874" s="63"/>
      <c r="U874" s="63"/>
      <c r="V874" s="63"/>
    </row>
    <row r="875" spans="1:22" ht="18.75">
      <c r="A875" s="63"/>
      <c r="B875" s="63"/>
      <c r="C875" s="63"/>
      <c r="D875" s="63"/>
      <c r="E875" s="63"/>
      <c r="F875" s="63"/>
      <c r="G875" s="63"/>
      <c r="H875" s="63"/>
      <c r="I875" s="63"/>
      <c r="J875" s="63"/>
      <c r="K875" s="63"/>
      <c r="L875" s="63"/>
      <c r="M875" s="63"/>
      <c r="N875" s="63"/>
      <c r="O875" s="63"/>
      <c r="P875" s="63"/>
      <c r="Q875" s="63"/>
      <c r="R875" s="63"/>
      <c r="S875" s="63"/>
      <c r="T875" s="63"/>
      <c r="U875" s="63"/>
      <c r="V875" s="63"/>
    </row>
    <row r="876" spans="1:22" ht="18.75">
      <c r="A876" s="63"/>
      <c r="B876" s="63"/>
      <c r="C876" s="63"/>
      <c r="D876" s="63"/>
      <c r="E876" s="63"/>
      <c r="F876" s="63"/>
      <c r="G876" s="63"/>
      <c r="H876" s="63"/>
      <c r="I876" s="63"/>
      <c r="J876" s="63"/>
      <c r="K876" s="63"/>
      <c r="L876" s="63"/>
      <c r="M876" s="63"/>
      <c r="N876" s="63"/>
      <c r="O876" s="63"/>
      <c r="P876" s="63"/>
      <c r="Q876" s="63"/>
      <c r="R876" s="63"/>
      <c r="S876" s="63"/>
      <c r="T876" s="63"/>
      <c r="U876" s="63"/>
      <c r="V876" s="63"/>
    </row>
    <row r="877" spans="1:22" ht="18.75">
      <c r="A877" s="63"/>
      <c r="B877" s="63"/>
      <c r="C877" s="63"/>
      <c r="D877" s="63"/>
      <c r="E877" s="63"/>
      <c r="F877" s="63"/>
      <c r="G877" s="63"/>
      <c r="H877" s="63"/>
      <c r="I877" s="63"/>
      <c r="J877" s="63"/>
      <c r="K877" s="63"/>
      <c r="L877" s="63"/>
      <c r="M877" s="63"/>
      <c r="N877" s="63"/>
      <c r="O877" s="63"/>
      <c r="P877" s="63"/>
      <c r="Q877" s="63"/>
      <c r="R877" s="63"/>
      <c r="S877" s="63"/>
      <c r="T877" s="63"/>
      <c r="U877" s="63"/>
      <c r="V877" s="63"/>
    </row>
    <row r="878" spans="1:22" ht="18.75">
      <c r="A878" s="63"/>
      <c r="B878" s="63"/>
      <c r="C878" s="63"/>
      <c r="D878" s="63"/>
      <c r="E878" s="63"/>
      <c r="F878" s="63"/>
      <c r="G878" s="63"/>
      <c r="H878" s="63"/>
      <c r="I878" s="63"/>
      <c r="J878" s="63"/>
      <c r="K878" s="63"/>
      <c r="L878" s="63"/>
      <c r="M878" s="63"/>
      <c r="N878" s="63"/>
      <c r="O878" s="63"/>
      <c r="P878" s="63"/>
      <c r="Q878" s="63"/>
      <c r="R878" s="63"/>
      <c r="S878" s="63"/>
      <c r="T878" s="63"/>
      <c r="U878" s="63"/>
      <c r="V878" s="63"/>
    </row>
    <row r="879" spans="1:22" ht="18.75">
      <c r="A879" s="63"/>
      <c r="B879" s="63"/>
      <c r="C879" s="63"/>
      <c r="D879" s="63"/>
      <c r="E879" s="63"/>
      <c r="F879" s="63"/>
      <c r="G879" s="63"/>
      <c r="H879" s="63"/>
      <c r="I879" s="63"/>
      <c r="J879" s="63"/>
      <c r="K879" s="63"/>
      <c r="L879" s="63"/>
      <c r="M879" s="63"/>
      <c r="N879" s="63"/>
      <c r="O879" s="63"/>
      <c r="P879" s="63"/>
      <c r="Q879" s="63"/>
      <c r="R879" s="63"/>
      <c r="S879" s="63"/>
      <c r="T879" s="63"/>
      <c r="U879" s="63"/>
      <c r="V879" s="63"/>
    </row>
    <row r="880" spans="1:22" ht="18.75">
      <c r="A880" s="63"/>
      <c r="B880" s="63"/>
      <c r="C880" s="63"/>
      <c r="D880" s="63"/>
      <c r="E880" s="63"/>
      <c r="F880" s="63"/>
      <c r="G880" s="63"/>
      <c r="H880" s="63"/>
      <c r="I880" s="63"/>
      <c r="J880" s="63"/>
      <c r="K880" s="63"/>
      <c r="L880" s="63"/>
      <c r="M880" s="63"/>
      <c r="N880" s="63"/>
      <c r="O880" s="63"/>
      <c r="P880" s="63"/>
      <c r="Q880" s="63"/>
      <c r="R880" s="63"/>
      <c r="S880" s="63"/>
      <c r="T880" s="63"/>
      <c r="U880" s="63"/>
      <c r="V880" s="63"/>
    </row>
    <row r="881" spans="1:22" ht="18.75">
      <c r="A881" s="63"/>
      <c r="B881" s="63"/>
      <c r="C881" s="63"/>
      <c r="D881" s="63"/>
      <c r="E881" s="63"/>
      <c r="F881" s="63"/>
      <c r="G881" s="63"/>
      <c r="H881" s="63"/>
      <c r="I881" s="63"/>
      <c r="J881" s="63"/>
      <c r="K881" s="63"/>
      <c r="L881" s="63"/>
      <c r="M881" s="63"/>
      <c r="N881" s="63"/>
      <c r="O881" s="63"/>
      <c r="P881" s="63"/>
      <c r="Q881" s="63"/>
      <c r="R881" s="63"/>
      <c r="S881" s="63"/>
      <c r="T881" s="63"/>
      <c r="U881" s="63"/>
      <c r="V881" s="63"/>
    </row>
    <row r="882" spans="1:22" ht="18.75">
      <c r="A882" s="63"/>
      <c r="B882" s="63"/>
      <c r="C882" s="63"/>
      <c r="D882" s="63"/>
      <c r="E882" s="63"/>
      <c r="F882" s="63"/>
      <c r="G882" s="63"/>
      <c r="H882" s="63"/>
      <c r="I882" s="63"/>
      <c r="J882" s="63"/>
      <c r="K882" s="63"/>
      <c r="L882" s="63"/>
      <c r="M882" s="63"/>
      <c r="N882" s="63"/>
      <c r="O882" s="63"/>
      <c r="P882" s="63"/>
      <c r="Q882" s="63"/>
      <c r="R882" s="63"/>
      <c r="S882" s="63"/>
      <c r="T882" s="63"/>
      <c r="U882" s="63"/>
      <c r="V882" s="63"/>
    </row>
    <row r="883" spans="1:22" ht="18.75">
      <c r="A883" s="63"/>
      <c r="B883" s="63"/>
      <c r="C883" s="63"/>
      <c r="D883" s="63"/>
      <c r="E883" s="63"/>
      <c r="F883" s="63"/>
      <c r="G883" s="63"/>
      <c r="H883" s="63"/>
      <c r="I883" s="63"/>
      <c r="J883" s="63"/>
      <c r="K883" s="63"/>
      <c r="L883" s="63"/>
      <c r="M883" s="63"/>
      <c r="N883" s="63"/>
      <c r="O883" s="63"/>
      <c r="P883" s="63"/>
      <c r="Q883" s="63"/>
      <c r="R883" s="63"/>
      <c r="S883" s="63"/>
      <c r="T883" s="63"/>
      <c r="U883" s="63"/>
      <c r="V883" s="63"/>
    </row>
    <row r="884" spans="1:22" ht="18.75">
      <c r="A884" s="63"/>
      <c r="B884" s="63"/>
      <c r="C884" s="63"/>
      <c r="D884" s="63"/>
      <c r="E884" s="63"/>
      <c r="F884" s="63"/>
      <c r="G884" s="63"/>
      <c r="H884" s="63"/>
      <c r="I884" s="63"/>
      <c r="J884" s="63"/>
      <c r="K884" s="63"/>
      <c r="L884" s="63"/>
      <c r="M884" s="63"/>
      <c r="N884" s="63"/>
      <c r="O884" s="63"/>
      <c r="P884" s="63"/>
      <c r="Q884" s="63"/>
      <c r="R884" s="63"/>
      <c r="S884" s="63"/>
      <c r="T884" s="63"/>
      <c r="U884" s="63"/>
      <c r="V884" s="63"/>
    </row>
    <row r="885" spans="1:22" ht="18.75">
      <c r="A885" s="63"/>
      <c r="B885" s="63"/>
      <c r="C885" s="63"/>
      <c r="D885" s="63"/>
      <c r="E885" s="63"/>
      <c r="F885" s="63"/>
      <c r="G885" s="63"/>
      <c r="H885" s="63"/>
      <c r="I885" s="63"/>
      <c r="J885" s="63"/>
      <c r="K885" s="63"/>
      <c r="L885" s="63"/>
      <c r="M885" s="63"/>
      <c r="N885" s="63"/>
      <c r="O885" s="63"/>
      <c r="P885" s="63"/>
      <c r="Q885" s="63"/>
      <c r="R885" s="63"/>
      <c r="S885" s="63"/>
      <c r="T885" s="63"/>
      <c r="U885" s="63"/>
      <c r="V885" s="63"/>
    </row>
    <row r="886" spans="1:22" ht="18.75">
      <c r="A886" s="63"/>
      <c r="B886" s="63"/>
      <c r="C886" s="63"/>
      <c r="D886" s="63"/>
      <c r="E886" s="63"/>
      <c r="F886" s="63"/>
      <c r="G886" s="63"/>
      <c r="H886" s="63"/>
      <c r="I886" s="63"/>
      <c r="J886" s="63"/>
      <c r="K886" s="63"/>
      <c r="L886" s="63"/>
      <c r="M886" s="63"/>
      <c r="N886" s="63"/>
      <c r="O886" s="63"/>
      <c r="P886" s="63"/>
      <c r="Q886" s="63"/>
      <c r="R886" s="63"/>
      <c r="S886" s="63"/>
      <c r="T886" s="63"/>
      <c r="U886" s="63"/>
      <c r="V886" s="63"/>
    </row>
    <row r="887" spans="1:22" ht="18.75">
      <c r="A887" s="63"/>
      <c r="B887" s="63"/>
      <c r="C887" s="63"/>
      <c r="D887" s="63"/>
      <c r="E887" s="63"/>
      <c r="F887" s="63"/>
      <c r="G887" s="63"/>
      <c r="H887" s="63"/>
      <c r="I887" s="63"/>
      <c r="J887" s="63"/>
      <c r="K887" s="63"/>
      <c r="L887" s="63"/>
      <c r="M887" s="63"/>
      <c r="N887" s="63"/>
      <c r="O887" s="63"/>
      <c r="P887" s="63"/>
      <c r="Q887" s="63"/>
      <c r="R887" s="63"/>
      <c r="S887" s="63"/>
      <c r="T887" s="63"/>
      <c r="U887" s="63"/>
      <c r="V887" s="63"/>
    </row>
    <row r="888" spans="1:22" ht="18.75">
      <c r="A888" s="63"/>
      <c r="B888" s="63"/>
      <c r="C888" s="63"/>
      <c r="D888" s="63"/>
      <c r="E888" s="63"/>
      <c r="F888" s="63"/>
      <c r="G888" s="63"/>
      <c r="H888" s="63"/>
      <c r="I888" s="63"/>
      <c r="J888" s="63"/>
      <c r="K888" s="63"/>
      <c r="L888" s="63"/>
      <c r="M888" s="63"/>
      <c r="N888" s="63"/>
      <c r="O888" s="63"/>
      <c r="P888" s="63"/>
      <c r="Q888" s="63"/>
      <c r="R888" s="63"/>
      <c r="S888" s="63"/>
      <c r="T888" s="63"/>
      <c r="U888" s="63"/>
      <c r="V888" s="63"/>
    </row>
    <row r="889" spans="1:22" ht="18.75">
      <c r="A889" s="63"/>
      <c r="B889" s="63"/>
      <c r="C889" s="63"/>
      <c r="D889" s="63"/>
      <c r="E889" s="63"/>
      <c r="F889" s="63"/>
      <c r="G889" s="63"/>
      <c r="H889" s="63"/>
      <c r="I889" s="63"/>
      <c r="J889" s="63"/>
      <c r="K889" s="63"/>
      <c r="L889" s="63"/>
      <c r="M889" s="63"/>
      <c r="N889" s="63"/>
      <c r="O889" s="63"/>
      <c r="P889" s="63"/>
      <c r="Q889" s="63"/>
      <c r="R889" s="63"/>
      <c r="S889" s="63"/>
      <c r="T889" s="63"/>
      <c r="U889" s="63"/>
      <c r="V889" s="63"/>
    </row>
    <row r="890" spans="1:22" ht="18.75">
      <c r="A890" s="63"/>
      <c r="B890" s="63"/>
      <c r="C890" s="63"/>
      <c r="D890" s="63"/>
      <c r="E890" s="63"/>
      <c r="F890" s="63"/>
      <c r="G890" s="63"/>
      <c r="H890" s="63"/>
      <c r="I890" s="63"/>
      <c r="J890" s="63"/>
      <c r="K890" s="63"/>
      <c r="L890" s="63"/>
      <c r="M890" s="63"/>
      <c r="N890" s="63"/>
      <c r="O890" s="63"/>
      <c r="P890" s="63"/>
      <c r="Q890" s="63"/>
      <c r="R890" s="63"/>
      <c r="S890" s="63"/>
      <c r="T890" s="63"/>
      <c r="U890" s="63"/>
      <c r="V890" s="63"/>
    </row>
    <row r="891" spans="1:22" ht="18.75">
      <c r="A891" s="63"/>
      <c r="B891" s="63"/>
      <c r="C891" s="63"/>
      <c r="D891" s="63"/>
      <c r="E891" s="63"/>
      <c r="F891" s="63"/>
      <c r="G891" s="63"/>
      <c r="H891" s="63"/>
      <c r="I891" s="63"/>
      <c r="J891" s="63"/>
      <c r="K891" s="63"/>
      <c r="L891" s="63"/>
      <c r="M891" s="63"/>
      <c r="N891" s="63"/>
      <c r="O891" s="63"/>
      <c r="P891" s="63"/>
      <c r="Q891" s="63"/>
      <c r="R891" s="63"/>
      <c r="S891" s="63"/>
      <c r="T891" s="63"/>
      <c r="U891" s="63"/>
      <c r="V891" s="63"/>
    </row>
    <row r="892" spans="1:22" ht="18.75">
      <c r="A892" s="63"/>
      <c r="B892" s="63"/>
      <c r="C892" s="63"/>
      <c r="D892" s="63"/>
      <c r="E892" s="63"/>
      <c r="F892" s="63"/>
      <c r="G892" s="63"/>
      <c r="H892" s="63"/>
      <c r="I892" s="63"/>
      <c r="J892" s="63"/>
      <c r="K892" s="63"/>
      <c r="L892" s="63"/>
      <c r="M892" s="63"/>
      <c r="N892" s="63"/>
      <c r="O892" s="63"/>
      <c r="P892" s="63"/>
      <c r="Q892" s="63"/>
      <c r="R892" s="63"/>
      <c r="S892" s="63"/>
      <c r="T892" s="63"/>
      <c r="U892" s="63"/>
      <c r="V892" s="63"/>
    </row>
    <row r="893" spans="1:22" ht="18.75">
      <c r="A893" s="63"/>
      <c r="B893" s="63"/>
      <c r="C893" s="63"/>
      <c r="D893" s="63"/>
      <c r="E893" s="63"/>
      <c r="F893" s="63"/>
      <c r="G893" s="63"/>
      <c r="H893" s="63"/>
      <c r="I893" s="63"/>
      <c r="J893" s="63"/>
      <c r="K893" s="63"/>
      <c r="L893" s="63"/>
      <c r="M893" s="63"/>
      <c r="N893" s="63"/>
      <c r="O893" s="63"/>
      <c r="P893" s="63"/>
      <c r="Q893" s="63"/>
      <c r="R893" s="63"/>
      <c r="S893" s="63"/>
      <c r="T893" s="63"/>
      <c r="U893" s="63"/>
      <c r="V893" s="63"/>
    </row>
    <row r="894" spans="1:22" ht="18.75">
      <c r="A894" s="63"/>
      <c r="B894" s="63"/>
      <c r="C894" s="63"/>
      <c r="D894" s="63"/>
      <c r="E894" s="63"/>
      <c r="F894" s="63"/>
      <c r="G894" s="63"/>
      <c r="H894" s="63"/>
      <c r="I894" s="63"/>
      <c r="J894" s="63"/>
      <c r="K894" s="63"/>
      <c r="L894" s="63"/>
      <c r="M894" s="63"/>
      <c r="N894" s="63"/>
      <c r="O894" s="63"/>
      <c r="P894" s="63"/>
      <c r="Q894" s="63"/>
      <c r="R894" s="63"/>
      <c r="S894" s="63"/>
      <c r="T894" s="63"/>
      <c r="U894" s="63"/>
      <c r="V894" s="63"/>
    </row>
    <row r="895" spans="1:22" ht="18.75">
      <c r="A895" s="63"/>
      <c r="B895" s="63"/>
      <c r="C895" s="63"/>
      <c r="D895" s="63"/>
      <c r="E895" s="63"/>
      <c r="F895" s="63"/>
      <c r="G895" s="63"/>
      <c r="H895" s="63"/>
      <c r="I895" s="63"/>
      <c r="J895" s="63"/>
      <c r="K895" s="63"/>
      <c r="L895" s="63"/>
      <c r="M895" s="63"/>
      <c r="N895" s="63"/>
      <c r="O895" s="63"/>
      <c r="P895" s="63"/>
      <c r="Q895" s="63"/>
      <c r="R895" s="63"/>
      <c r="S895" s="63"/>
      <c r="T895" s="63"/>
      <c r="U895" s="63"/>
      <c r="V895" s="63"/>
    </row>
    <row r="896" spans="1:22" ht="18.75">
      <c r="A896" s="63"/>
      <c r="B896" s="63"/>
      <c r="C896" s="63"/>
      <c r="D896" s="63"/>
      <c r="E896" s="63"/>
      <c r="F896" s="63"/>
      <c r="G896" s="63"/>
      <c r="H896" s="63"/>
      <c r="I896" s="63"/>
      <c r="J896" s="63"/>
      <c r="K896" s="63"/>
      <c r="L896" s="63"/>
      <c r="M896" s="63"/>
      <c r="N896" s="63"/>
      <c r="O896" s="63"/>
      <c r="P896" s="63"/>
      <c r="Q896" s="63"/>
      <c r="R896" s="63"/>
      <c r="S896" s="63"/>
      <c r="T896" s="63"/>
      <c r="U896" s="63"/>
      <c r="V896" s="63"/>
    </row>
    <row r="897" spans="1:22" ht="18.75">
      <c r="A897" s="63"/>
      <c r="B897" s="63"/>
      <c r="C897" s="63"/>
      <c r="D897" s="63"/>
      <c r="E897" s="63"/>
      <c r="F897" s="63"/>
      <c r="G897" s="63"/>
      <c r="H897" s="63"/>
      <c r="I897" s="63"/>
      <c r="J897" s="63"/>
      <c r="K897" s="63"/>
      <c r="L897" s="63"/>
      <c r="M897" s="63"/>
      <c r="N897" s="63"/>
      <c r="O897" s="63"/>
      <c r="P897" s="63"/>
      <c r="Q897" s="63"/>
      <c r="R897" s="63"/>
      <c r="S897" s="63"/>
      <c r="T897" s="63"/>
      <c r="U897" s="63"/>
      <c r="V897" s="63"/>
    </row>
    <row r="898" spans="1:22" ht="18.75">
      <c r="A898" s="63"/>
      <c r="B898" s="63"/>
      <c r="C898" s="63"/>
      <c r="D898" s="63"/>
      <c r="E898" s="63"/>
      <c r="F898" s="63"/>
      <c r="G898" s="63"/>
      <c r="H898" s="63"/>
      <c r="I898" s="63"/>
      <c r="J898" s="63"/>
      <c r="K898" s="63"/>
      <c r="L898" s="63"/>
      <c r="M898" s="63"/>
      <c r="N898" s="63"/>
      <c r="O898" s="63"/>
      <c r="P898" s="63"/>
      <c r="Q898" s="63"/>
      <c r="R898" s="63"/>
      <c r="S898" s="63"/>
      <c r="T898" s="63"/>
      <c r="U898" s="63"/>
      <c r="V898" s="63"/>
    </row>
    <row r="899" spans="1:22" ht="18.75">
      <c r="A899" s="63"/>
      <c r="B899" s="63"/>
      <c r="C899" s="63"/>
      <c r="D899" s="63"/>
      <c r="E899" s="63"/>
      <c r="F899" s="63"/>
      <c r="G899" s="63"/>
      <c r="H899" s="63"/>
      <c r="I899" s="63"/>
      <c r="J899" s="63"/>
      <c r="K899" s="63"/>
      <c r="L899" s="63"/>
      <c r="M899" s="63"/>
      <c r="N899" s="63"/>
      <c r="O899" s="63"/>
      <c r="P899" s="63"/>
      <c r="Q899" s="63"/>
      <c r="R899" s="63"/>
      <c r="S899" s="63"/>
      <c r="T899" s="63"/>
      <c r="U899" s="63"/>
      <c r="V899" s="63"/>
    </row>
    <row r="900" spans="1:22" ht="18.75">
      <c r="A900" s="63"/>
      <c r="B900" s="63"/>
      <c r="C900" s="63"/>
      <c r="D900" s="63"/>
      <c r="E900" s="63"/>
      <c r="F900" s="63"/>
      <c r="G900" s="63"/>
      <c r="H900" s="63"/>
      <c r="I900" s="63"/>
      <c r="J900" s="63"/>
      <c r="K900" s="63"/>
      <c r="L900" s="63"/>
      <c r="M900" s="63"/>
      <c r="N900" s="63"/>
      <c r="O900" s="63"/>
      <c r="P900" s="63"/>
      <c r="Q900" s="63"/>
      <c r="R900" s="63"/>
      <c r="S900" s="63"/>
      <c r="T900" s="63"/>
      <c r="U900" s="63"/>
      <c r="V900" s="63"/>
    </row>
    <row r="901" spans="1:22" ht="18.75">
      <c r="A901" s="63"/>
      <c r="B901" s="63"/>
      <c r="C901" s="63"/>
      <c r="D901" s="63"/>
      <c r="E901" s="63"/>
      <c r="F901" s="63"/>
      <c r="G901" s="63"/>
      <c r="H901" s="63"/>
      <c r="I901" s="63"/>
      <c r="J901" s="63"/>
      <c r="K901" s="63"/>
      <c r="L901" s="63"/>
      <c r="M901" s="63"/>
      <c r="N901" s="63"/>
      <c r="O901" s="63"/>
      <c r="P901" s="63"/>
      <c r="Q901" s="63"/>
      <c r="R901" s="63"/>
      <c r="S901" s="63"/>
      <c r="T901" s="63"/>
      <c r="U901" s="63"/>
      <c r="V901" s="63"/>
    </row>
    <row r="902" spans="1:22" ht="18.75">
      <c r="A902" s="63"/>
      <c r="B902" s="63"/>
      <c r="C902" s="63"/>
      <c r="D902" s="63"/>
      <c r="E902" s="63"/>
      <c r="F902" s="63"/>
      <c r="G902" s="63"/>
      <c r="H902" s="63"/>
      <c r="I902" s="63"/>
      <c r="J902" s="63"/>
      <c r="K902" s="63"/>
      <c r="L902" s="63"/>
      <c r="M902" s="63"/>
      <c r="N902" s="63"/>
      <c r="O902" s="63"/>
      <c r="P902" s="63"/>
      <c r="Q902" s="63"/>
      <c r="R902" s="63"/>
      <c r="S902" s="63"/>
      <c r="T902" s="63"/>
      <c r="U902" s="63"/>
      <c r="V902" s="63"/>
    </row>
    <row r="903" spans="1:22" ht="18.75">
      <c r="A903" s="63"/>
      <c r="B903" s="63"/>
      <c r="C903" s="63"/>
      <c r="D903" s="63"/>
      <c r="E903" s="63"/>
      <c r="F903" s="63"/>
      <c r="G903" s="63"/>
      <c r="H903" s="63"/>
      <c r="I903" s="63"/>
      <c r="J903" s="63"/>
      <c r="K903" s="63"/>
      <c r="L903" s="63"/>
      <c r="M903" s="63"/>
      <c r="N903" s="63"/>
      <c r="O903" s="63"/>
      <c r="P903" s="63"/>
      <c r="Q903" s="63"/>
      <c r="R903" s="63"/>
      <c r="S903" s="63"/>
      <c r="T903" s="63"/>
      <c r="U903" s="63"/>
      <c r="V903" s="63"/>
    </row>
    <row r="904" spans="1:22" ht="18.75">
      <c r="A904" s="63"/>
      <c r="B904" s="63"/>
      <c r="C904" s="63"/>
      <c r="D904" s="63"/>
      <c r="E904" s="63"/>
      <c r="F904" s="63"/>
      <c r="G904" s="63"/>
      <c r="H904" s="63"/>
      <c r="I904" s="63"/>
      <c r="J904" s="63"/>
      <c r="K904" s="63"/>
      <c r="L904" s="63"/>
      <c r="M904" s="63"/>
      <c r="N904" s="63"/>
      <c r="O904" s="63"/>
      <c r="P904" s="63"/>
      <c r="Q904" s="63"/>
      <c r="R904" s="63"/>
      <c r="S904" s="63"/>
      <c r="T904" s="63"/>
      <c r="U904" s="63"/>
      <c r="V904" s="63"/>
    </row>
    <row r="905" spans="1:22" ht="18.75">
      <c r="A905" s="63"/>
      <c r="B905" s="63"/>
      <c r="C905" s="63"/>
      <c r="D905" s="63"/>
      <c r="E905" s="63"/>
      <c r="F905" s="63"/>
      <c r="G905" s="63"/>
      <c r="H905" s="63"/>
      <c r="I905" s="63"/>
      <c r="J905" s="63"/>
      <c r="K905" s="63"/>
      <c r="L905" s="63"/>
      <c r="M905" s="63"/>
      <c r="N905" s="63"/>
      <c r="O905" s="63"/>
      <c r="P905" s="63"/>
      <c r="Q905" s="63"/>
      <c r="R905" s="63"/>
      <c r="S905" s="63"/>
      <c r="T905" s="63"/>
      <c r="U905" s="63"/>
      <c r="V905" s="63"/>
    </row>
    <row r="906" spans="1:22" ht="18.75">
      <c r="A906" s="63"/>
      <c r="B906" s="63"/>
      <c r="C906" s="63"/>
      <c r="D906" s="63"/>
      <c r="E906" s="63"/>
      <c r="F906" s="63"/>
      <c r="G906" s="63"/>
      <c r="H906" s="63"/>
      <c r="I906" s="63"/>
      <c r="J906" s="63"/>
      <c r="K906" s="63"/>
      <c r="L906" s="63"/>
      <c r="M906" s="63"/>
      <c r="N906" s="63"/>
      <c r="O906" s="63"/>
      <c r="P906" s="63"/>
      <c r="Q906" s="63"/>
      <c r="R906" s="63"/>
      <c r="S906" s="63"/>
      <c r="T906" s="63"/>
      <c r="U906" s="63"/>
      <c r="V906" s="63"/>
    </row>
    <row r="907" spans="1:22" ht="18.75">
      <c r="A907" s="63"/>
      <c r="B907" s="63"/>
      <c r="C907" s="63"/>
      <c r="D907" s="63"/>
      <c r="E907" s="63"/>
      <c r="F907" s="63"/>
      <c r="G907" s="63"/>
      <c r="H907" s="63"/>
      <c r="I907" s="63"/>
      <c r="J907" s="63"/>
      <c r="K907" s="63"/>
      <c r="L907" s="63"/>
      <c r="M907" s="63"/>
      <c r="N907" s="63"/>
      <c r="O907" s="63"/>
      <c r="P907" s="63"/>
      <c r="Q907" s="63"/>
      <c r="R907" s="63"/>
      <c r="S907" s="63"/>
      <c r="T907" s="63"/>
      <c r="U907" s="63"/>
      <c r="V907" s="63"/>
    </row>
    <row r="908" spans="1:22" ht="18.75">
      <c r="A908" s="63"/>
      <c r="B908" s="63"/>
      <c r="C908" s="63"/>
      <c r="D908" s="63"/>
      <c r="E908" s="63"/>
      <c r="F908" s="63"/>
      <c r="G908" s="63"/>
      <c r="H908" s="63"/>
      <c r="I908" s="63"/>
      <c r="J908" s="63"/>
      <c r="K908" s="63"/>
      <c r="L908" s="63"/>
      <c r="M908" s="63"/>
      <c r="N908" s="63"/>
      <c r="O908" s="63"/>
      <c r="P908" s="63"/>
      <c r="Q908" s="63"/>
      <c r="R908" s="63"/>
      <c r="S908" s="63"/>
      <c r="T908" s="63"/>
      <c r="U908" s="63"/>
      <c r="V908" s="63"/>
    </row>
    <row r="909" spans="1:22" ht="18.75">
      <c r="A909" s="63"/>
      <c r="B909" s="63"/>
      <c r="C909" s="63"/>
      <c r="D909" s="63"/>
      <c r="E909" s="63"/>
      <c r="F909" s="63"/>
      <c r="G909" s="63"/>
      <c r="H909" s="63"/>
      <c r="I909" s="63"/>
      <c r="J909" s="63"/>
      <c r="K909" s="63"/>
      <c r="L909" s="63"/>
      <c r="M909" s="63"/>
      <c r="N909" s="63"/>
      <c r="O909" s="63"/>
      <c r="P909" s="63"/>
      <c r="Q909" s="63"/>
      <c r="R909" s="63"/>
      <c r="S909" s="63"/>
      <c r="T909" s="63"/>
      <c r="U909" s="63"/>
      <c r="V909" s="63"/>
    </row>
    <row r="910" spans="1:22" ht="18.75">
      <c r="A910" s="63"/>
      <c r="B910" s="63"/>
      <c r="C910" s="63"/>
      <c r="D910" s="63"/>
      <c r="E910" s="63"/>
      <c r="F910" s="63"/>
      <c r="G910" s="63"/>
      <c r="H910" s="63"/>
      <c r="I910" s="63"/>
      <c r="J910" s="63"/>
      <c r="K910" s="63"/>
      <c r="L910" s="63"/>
      <c r="M910" s="63"/>
      <c r="N910" s="63"/>
      <c r="O910" s="63"/>
      <c r="P910" s="63"/>
      <c r="Q910" s="63"/>
      <c r="R910" s="63"/>
      <c r="S910" s="63"/>
      <c r="T910" s="63"/>
      <c r="U910" s="63"/>
      <c r="V910" s="63"/>
    </row>
    <row r="911" spans="1:22" ht="18.75">
      <c r="A911" s="63"/>
      <c r="B911" s="63"/>
      <c r="C911" s="63"/>
      <c r="D911" s="63"/>
      <c r="E911" s="63"/>
      <c r="F911" s="63"/>
      <c r="G911" s="63"/>
      <c r="H911" s="63"/>
      <c r="I911" s="63"/>
      <c r="J911" s="63"/>
      <c r="K911" s="63"/>
      <c r="L911" s="63"/>
      <c r="M911" s="63"/>
      <c r="N911" s="63"/>
      <c r="O911" s="63"/>
      <c r="P911" s="63"/>
      <c r="Q911" s="63"/>
      <c r="R911" s="63"/>
      <c r="S911" s="63"/>
      <c r="T911" s="63"/>
      <c r="U911" s="63"/>
      <c r="V911" s="63"/>
    </row>
    <row r="912" spans="1:22" ht="18.75">
      <c r="A912" s="63"/>
      <c r="B912" s="63"/>
      <c r="C912" s="63"/>
      <c r="D912" s="63"/>
      <c r="E912" s="63"/>
      <c r="F912" s="63"/>
      <c r="G912" s="63"/>
      <c r="H912" s="63"/>
      <c r="I912" s="63"/>
      <c r="J912" s="63"/>
      <c r="K912" s="63"/>
      <c r="L912" s="63"/>
      <c r="M912" s="63"/>
      <c r="N912" s="63"/>
      <c r="O912" s="63"/>
      <c r="P912" s="63"/>
      <c r="Q912" s="63"/>
      <c r="R912" s="63"/>
      <c r="S912" s="63"/>
      <c r="T912" s="63"/>
      <c r="U912" s="63"/>
      <c r="V912" s="63"/>
    </row>
    <row r="913" spans="1:22" ht="18.75">
      <c r="A913" s="63"/>
      <c r="B913" s="63"/>
      <c r="C913" s="63"/>
      <c r="D913" s="63"/>
      <c r="E913" s="63"/>
      <c r="F913" s="63"/>
      <c r="G913" s="63"/>
      <c r="H913" s="63"/>
      <c r="I913" s="63"/>
      <c r="J913" s="63"/>
      <c r="K913" s="63"/>
      <c r="L913" s="63"/>
      <c r="M913" s="63"/>
      <c r="N913" s="63"/>
      <c r="O913" s="63"/>
      <c r="P913" s="63"/>
      <c r="Q913" s="63"/>
      <c r="R913" s="63"/>
      <c r="S913" s="63"/>
      <c r="T913" s="63"/>
      <c r="U913" s="63"/>
      <c r="V913" s="63"/>
    </row>
    <row r="914" spans="1:22" ht="18.75">
      <c r="A914" s="63"/>
      <c r="B914" s="63"/>
      <c r="C914" s="63"/>
      <c r="D914" s="63"/>
      <c r="E914" s="63"/>
      <c r="F914" s="63"/>
      <c r="G914" s="63"/>
      <c r="H914" s="63"/>
      <c r="I914" s="63"/>
      <c r="J914" s="63"/>
      <c r="K914" s="63"/>
      <c r="L914" s="63"/>
      <c r="M914" s="63"/>
      <c r="N914" s="63"/>
      <c r="O914" s="63"/>
      <c r="P914" s="63"/>
      <c r="Q914" s="63"/>
      <c r="R914" s="63"/>
      <c r="S914" s="63"/>
      <c r="T914" s="63"/>
      <c r="U914" s="63"/>
      <c r="V914" s="63"/>
    </row>
    <row r="915" spans="1:22" ht="18.75">
      <c r="A915" s="63"/>
      <c r="B915" s="63"/>
      <c r="C915" s="63"/>
      <c r="D915" s="63"/>
      <c r="E915" s="63"/>
      <c r="F915" s="63"/>
      <c r="G915" s="63"/>
      <c r="H915" s="63"/>
      <c r="I915" s="63"/>
      <c r="J915" s="63"/>
      <c r="K915" s="63"/>
      <c r="L915" s="63"/>
      <c r="M915" s="63"/>
      <c r="N915" s="63"/>
      <c r="O915" s="63"/>
      <c r="P915" s="63"/>
      <c r="Q915" s="63"/>
      <c r="R915" s="63"/>
      <c r="S915" s="63"/>
      <c r="T915" s="63"/>
      <c r="U915" s="63"/>
      <c r="V915" s="63"/>
    </row>
    <row r="916" spans="1:22" ht="18.75">
      <c r="A916" s="63"/>
      <c r="B916" s="63"/>
      <c r="C916" s="63"/>
      <c r="D916" s="63"/>
      <c r="E916" s="63"/>
      <c r="F916" s="63"/>
      <c r="G916" s="63"/>
      <c r="H916" s="63"/>
      <c r="I916" s="63"/>
      <c r="J916" s="63"/>
      <c r="K916" s="63"/>
      <c r="L916" s="63"/>
      <c r="M916" s="63"/>
      <c r="N916" s="63"/>
      <c r="O916" s="63"/>
      <c r="P916" s="63"/>
      <c r="Q916" s="63"/>
      <c r="R916" s="63"/>
      <c r="S916" s="63"/>
      <c r="T916" s="63"/>
      <c r="U916" s="63"/>
      <c r="V916" s="63"/>
    </row>
    <row r="917" spans="1:22" ht="18.75">
      <c r="A917" s="63"/>
      <c r="B917" s="63"/>
      <c r="C917" s="63"/>
      <c r="D917" s="63"/>
      <c r="E917" s="63"/>
      <c r="F917" s="63"/>
      <c r="G917" s="63"/>
      <c r="H917" s="63"/>
      <c r="I917" s="63"/>
      <c r="J917" s="63"/>
      <c r="K917" s="63"/>
      <c r="L917" s="63"/>
      <c r="M917" s="63"/>
      <c r="N917" s="63"/>
      <c r="O917" s="63"/>
      <c r="P917" s="63"/>
      <c r="Q917" s="63"/>
      <c r="R917" s="63"/>
      <c r="S917" s="63"/>
      <c r="T917" s="63"/>
      <c r="U917" s="63"/>
      <c r="V917" s="63"/>
    </row>
    <row r="918" spans="1:22" ht="18.75">
      <c r="A918" s="63"/>
      <c r="B918" s="63"/>
      <c r="C918" s="63"/>
      <c r="D918" s="63"/>
      <c r="E918" s="63"/>
      <c r="F918" s="63"/>
      <c r="G918" s="63"/>
      <c r="H918" s="63"/>
      <c r="I918" s="63"/>
      <c r="J918" s="63"/>
      <c r="K918" s="63"/>
      <c r="L918" s="63"/>
      <c r="M918" s="63"/>
      <c r="N918" s="63"/>
      <c r="O918" s="63"/>
      <c r="P918" s="63"/>
      <c r="Q918" s="63"/>
      <c r="R918" s="63"/>
      <c r="S918" s="63"/>
      <c r="T918" s="63"/>
      <c r="U918" s="63"/>
      <c r="V918" s="63"/>
    </row>
    <row r="919" spans="1:22" ht="18.75">
      <c r="A919" s="63"/>
      <c r="B919" s="63"/>
      <c r="C919" s="63"/>
      <c r="D919" s="63"/>
      <c r="E919" s="63"/>
      <c r="F919" s="63"/>
      <c r="G919" s="63"/>
      <c r="H919" s="63"/>
      <c r="I919" s="63"/>
      <c r="J919" s="63"/>
      <c r="K919" s="63"/>
      <c r="L919" s="63"/>
      <c r="M919" s="63"/>
      <c r="N919" s="63"/>
      <c r="O919" s="63"/>
      <c r="P919" s="63"/>
      <c r="Q919" s="63"/>
      <c r="R919" s="63"/>
      <c r="S919" s="63"/>
      <c r="T919" s="63"/>
      <c r="U919" s="63"/>
      <c r="V919" s="63"/>
    </row>
    <row r="920" spans="1:22" ht="18.75">
      <c r="A920" s="63"/>
      <c r="B920" s="63"/>
      <c r="C920" s="63"/>
      <c r="D920" s="63"/>
      <c r="E920" s="63"/>
      <c r="F920" s="63"/>
      <c r="G920" s="63"/>
      <c r="H920" s="63"/>
      <c r="I920" s="63"/>
      <c r="J920" s="63"/>
      <c r="K920" s="63"/>
      <c r="L920" s="63"/>
      <c r="M920" s="63"/>
      <c r="N920" s="63"/>
      <c r="O920" s="63"/>
      <c r="P920" s="63"/>
      <c r="Q920" s="63"/>
      <c r="R920" s="63"/>
      <c r="S920" s="63"/>
      <c r="T920" s="63"/>
      <c r="U920" s="63"/>
      <c r="V920" s="63"/>
    </row>
    <row r="921" spans="1:22" ht="18.75">
      <c r="A921" s="63"/>
      <c r="B921" s="63"/>
      <c r="C921" s="63"/>
      <c r="D921" s="63"/>
      <c r="E921" s="63"/>
      <c r="F921" s="63"/>
      <c r="G921" s="63"/>
      <c r="H921" s="63"/>
      <c r="I921" s="63"/>
      <c r="J921" s="63"/>
      <c r="K921" s="63"/>
      <c r="L921" s="63"/>
      <c r="M921" s="63"/>
      <c r="N921" s="63"/>
      <c r="O921" s="63"/>
      <c r="P921" s="63"/>
      <c r="Q921" s="63"/>
      <c r="R921" s="63"/>
      <c r="S921" s="63"/>
      <c r="T921" s="63"/>
      <c r="U921" s="63"/>
      <c r="V921" s="63"/>
    </row>
    <row r="922" spans="1:22" ht="18.75">
      <c r="A922" s="63"/>
      <c r="B922" s="63"/>
      <c r="C922" s="63"/>
      <c r="D922" s="63"/>
      <c r="E922" s="63"/>
      <c r="F922" s="63"/>
      <c r="G922" s="63"/>
      <c r="H922" s="63"/>
      <c r="I922" s="63"/>
      <c r="J922" s="63"/>
      <c r="K922" s="63"/>
      <c r="L922" s="63"/>
      <c r="M922" s="63"/>
      <c r="N922" s="63"/>
      <c r="O922" s="63"/>
      <c r="P922" s="63"/>
      <c r="Q922" s="63"/>
      <c r="R922" s="63"/>
      <c r="S922" s="63"/>
      <c r="T922" s="63"/>
      <c r="U922" s="63"/>
      <c r="V922" s="63"/>
    </row>
    <row r="923" spans="1:22" ht="18.75">
      <c r="A923" s="63"/>
      <c r="B923" s="63"/>
      <c r="C923" s="63"/>
      <c r="D923" s="63"/>
      <c r="E923" s="63"/>
      <c r="F923" s="63"/>
      <c r="G923" s="63"/>
      <c r="H923" s="63"/>
      <c r="I923" s="63"/>
      <c r="J923" s="63"/>
      <c r="K923" s="63"/>
      <c r="L923" s="63"/>
      <c r="M923" s="63"/>
      <c r="N923" s="63"/>
      <c r="O923" s="63"/>
      <c r="P923" s="63"/>
      <c r="Q923" s="63"/>
      <c r="R923" s="63"/>
      <c r="S923" s="63"/>
      <c r="T923" s="63"/>
      <c r="U923" s="63"/>
      <c r="V923" s="63"/>
    </row>
    <row r="924" spans="1:22" ht="18.75">
      <c r="A924" s="63"/>
      <c r="B924" s="63"/>
      <c r="C924" s="63"/>
      <c r="D924" s="63"/>
      <c r="E924" s="63"/>
      <c r="F924" s="63"/>
      <c r="G924" s="63"/>
      <c r="H924" s="63"/>
      <c r="I924" s="63"/>
      <c r="J924" s="63"/>
      <c r="K924" s="63"/>
      <c r="L924" s="63"/>
      <c r="M924" s="63"/>
      <c r="N924" s="63"/>
      <c r="O924" s="63"/>
      <c r="P924" s="63"/>
      <c r="Q924" s="63"/>
      <c r="R924" s="63"/>
      <c r="S924" s="63"/>
      <c r="T924" s="63"/>
      <c r="U924" s="63"/>
      <c r="V924" s="63"/>
    </row>
    <row r="925" spans="1:22" ht="18.75">
      <c r="A925" s="63"/>
      <c r="B925" s="63"/>
      <c r="C925" s="63"/>
      <c r="D925" s="63"/>
      <c r="E925" s="63"/>
      <c r="F925" s="63"/>
      <c r="G925" s="63"/>
      <c r="H925" s="63"/>
      <c r="I925" s="63"/>
      <c r="J925" s="63"/>
      <c r="K925" s="63"/>
      <c r="L925" s="63"/>
      <c r="M925" s="63"/>
      <c r="N925" s="63"/>
      <c r="O925" s="63"/>
      <c r="P925" s="63"/>
      <c r="Q925" s="63"/>
      <c r="R925" s="63"/>
      <c r="S925" s="63"/>
      <c r="T925" s="63"/>
      <c r="U925" s="63"/>
      <c r="V925" s="63"/>
    </row>
    <row r="926" spans="1:22" ht="18.75">
      <c r="A926" s="63"/>
      <c r="B926" s="63"/>
      <c r="C926" s="63"/>
      <c r="D926" s="63"/>
      <c r="E926" s="63"/>
      <c r="F926" s="63"/>
      <c r="G926" s="63"/>
      <c r="H926" s="63"/>
      <c r="I926" s="63"/>
      <c r="J926" s="63"/>
      <c r="K926" s="63"/>
      <c r="L926" s="63"/>
      <c r="M926" s="63"/>
      <c r="N926" s="63"/>
      <c r="O926" s="63"/>
      <c r="P926" s="63"/>
      <c r="Q926" s="63"/>
      <c r="R926" s="63"/>
      <c r="S926" s="63"/>
      <c r="T926" s="63"/>
      <c r="U926" s="63"/>
      <c r="V926" s="63"/>
    </row>
    <row r="927" spans="1:22" ht="18.75">
      <c r="A927" s="63"/>
      <c r="B927" s="63"/>
      <c r="C927" s="63"/>
      <c r="D927" s="63"/>
      <c r="E927" s="63"/>
      <c r="F927" s="63"/>
      <c r="G927" s="63"/>
      <c r="H927" s="63"/>
      <c r="I927" s="63"/>
      <c r="J927" s="63"/>
      <c r="K927" s="63"/>
      <c r="L927" s="63"/>
      <c r="M927" s="63"/>
      <c r="N927" s="63"/>
      <c r="O927" s="63"/>
      <c r="P927" s="63"/>
      <c r="Q927" s="63"/>
      <c r="R927" s="63"/>
      <c r="S927" s="63"/>
      <c r="T927" s="63"/>
      <c r="U927" s="63"/>
      <c r="V927" s="63"/>
    </row>
    <row r="928" spans="1:22" ht="18.75">
      <c r="A928" s="63"/>
      <c r="B928" s="63"/>
      <c r="C928" s="63"/>
      <c r="D928" s="63"/>
      <c r="E928" s="63"/>
      <c r="F928" s="63"/>
      <c r="G928" s="63"/>
      <c r="H928" s="63"/>
      <c r="I928" s="63"/>
      <c r="J928" s="63"/>
      <c r="K928" s="63"/>
      <c r="L928" s="63"/>
      <c r="M928" s="63"/>
      <c r="N928" s="63"/>
      <c r="O928" s="63"/>
      <c r="P928" s="63"/>
      <c r="Q928" s="63"/>
      <c r="R928" s="63"/>
      <c r="S928" s="63"/>
      <c r="T928" s="63"/>
      <c r="U928" s="63"/>
      <c r="V928" s="63"/>
    </row>
    <row r="929" spans="1:22" ht="18.75">
      <c r="A929" s="63"/>
      <c r="B929" s="63"/>
      <c r="C929" s="63"/>
      <c r="D929" s="63"/>
      <c r="E929" s="63"/>
      <c r="F929" s="63"/>
      <c r="G929" s="63"/>
      <c r="H929" s="63"/>
      <c r="I929" s="63"/>
      <c r="J929" s="63"/>
      <c r="K929" s="63"/>
      <c r="L929" s="63"/>
      <c r="M929" s="63"/>
      <c r="N929" s="63"/>
      <c r="O929" s="63"/>
      <c r="P929" s="63"/>
      <c r="Q929" s="63"/>
      <c r="R929" s="63"/>
      <c r="S929" s="63"/>
      <c r="T929" s="63"/>
      <c r="U929" s="63"/>
      <c r="V929" s="63"/>
    </row>
    <row r="930" spans="1:22" ht="18.75">
      <c r="A930" s="63"/>
      <c r="B930" s="63"/>
      <c r="C930" s="63"/>
      <c r="D930" s="63"/>
      <c r="E930" s="63"/>
      <c r="F930" s="63"/>
      <c r="G930" s="63"/>
      <c r="H930" s="63"/>
      <c r="I930" s="63"/>
      <c r="J930" s="63"/>
      <c r="K930" s="63"/>
      <c r="L930" s="63"/>
      <c r="M930" s="63"/>
      <c r="N930" s="63"/>
      <c r="O930" s="63"/>
      <c r="P930" s="63"/>
      <c r="Q930" s="63"/>
      <c r="R930" s="63"/>
      <c r="S930" s="63"/>
      <c r="T930" s="63"/>
      <c r="U930" s="63"/>
      <c r="V930" s="63"/>
    </row>
    <row r="931" spans="1:22" ht="18.75">
      <c r="A931" s="63"/>
      <c r="B931" s="63"/>
      <c r="C931" s="63"/>
      <c r="D931" s="63"/>
      <c r="E931" s="63"/>
      <c r="F931" s="63"/>
      <c r="G931" s="63"/>
      <c r="H931" s="63"/>
      <c r="I931" s="63"/>
      <c r="J931" s="63"/>
      <c r="K931" s="63"/>
      <c r="L931" s="63"/>
      <c r="M931" s="63"/>
      <c r="N931" s="63"/>
      <c r="O931" s="63"/>
      <c r="P931" s="63"/>
      <c r="Q931" s="63"/>
      <c r="R931" s="63"/>
      <c r="S931" s="63"/>
      <c r="T931" s="63"/>
      <c r="U931" s="63"/>
      <c r="V931" s="63"/>
    </row>
    <row r="932" spans="1:22" ht="18.75">
      <c r="A932" s="63"/>
      <c r="B932" s="63"/>
      <c r="C932" s="63"/>
      <c r="D932" s="63"/>
      <c r="E932" s="63"/>
      <c r="F932" s="63"/>
      <c r="G932" s="63"/>
      <c r="H932" s="63"/>
      <c r="I932" s="63"/>
      <c r="J932" s="63"/>
      <c r="K932" s="63"/>
      <c r="L932" s="63"/>
      <c r="M932" s="63"/>
      <c r="N932" s="63"/>
      <c r="O932" s="63"/>
      <c r="P932" s="63"/>
      <c r="Q932" s="63"/>
      <c r="R932" s="63"/>
      <c r="S932" s="63"/>
      <c r="T932" s="63"/>
      <c r="U932" s="63"/>
      <c r="V932" s="63"/>
    </row>
    <row r="933" spans="1:22" ht="18.75">
      <c r="A933" s="63"/>
      <c r="B933" s="63"/>
      <c r="C933" s="63"/>
      <c r="D933" s="63"/>
      <c r="E933" s="63"/>
      <c r="F933" s="63"/>
      <c r="G933" s="63"/>
      <c r="H933" s="63"/>
      <c r="I933" s="63"/>
      <c r="J933" s="63"/>
      <c r="K933" s="63"/>
      <c r="L933" s="63"/>
      <c r="M933" s="63"/>
      <c r="N933" s="63"/>
      <c r="O933" s="63"/>
      <c r="P933" s="63"/>
      <c r="Q933" s="63"/>
      <c r="R933" s="63"/>
      <c r="S933" s="63"/>
      <c r="T933" s="63"/>
      <c r="U933" s="63"/>
      <c r="V933" s="63"/>
    </row>
    <row r="934" spans="1:22" ht="18.75">
      <c r="A934" s="63"/>
      <c r="B934" s="63"/>
      <c r="C934" s="63"/>
      <c r="D934" s="63"/>
      <c r="E934" s="63"/>
      <c r="F934" s="63"/>
      <c r="G934" s="63"/>
      <c r="H934" s="63"/>
      <c r="I934" s="63"/>
      <c r="J934" s="63"/>
      <c r="K934" s="63"/>
      <c r="L934" s="63"/>
      <c r="M934" s="63"/>
      <c r="N934" s="63"/>
      <c r="O934" s="63"/>
      <c r="P934" s="63"/>
      <c r="Q934" s="63"/>
      <c r="R934" s="63"/>
      <c r="S934" s="63"/>
      <c r="T934" s="63"/>
      <c r="U934" s="63"/>
      <c r="V934" s="63"/>
    </row>
    <row r="935" spans="1:22" ht="18.75">
      <c r="A935" s="63"/>
      <c r="B935" s="63"/>
      <c r="C935" s="63"/>
      <c r="D935" s="63"/>
      <c r="E935" s="63"/>
      <c r="F935" s="63"/>
      <c r="G935" s="63"/>
      <c r="H935" s="63"/>
      <c r="I935" s="63"/>
      <c r="J935" s="63"/>
      <c r="K935" s="63"/>
      <c r="L935" s="63"/>
      <c r="M935" s="63"/>
      <c r="N935" s="63"/>
      <c r="O935" s="63"/>
      <c r="P935" s="63"/>
      <c r="Q935" s="63"/>
      <c r="R935" s="63"/>
      <c r="S935" s="63"/>
      <c r="T935" s="63"/>
      <c r="U935" s="63"/>
      <c r="V935" s="63"/>
    </row>
    <row r="936" spans="1:22" ht="18.75">
      <c r="A936" s="63"/>
      <c r="B936" s="63"/>
      <c r="C936" s="63"/>
      <c r="D936" s="63"/>
      <c r="E936" s="63"/>
      <c r="F936" s="63"/>
      <c r="G936" s="63"/>
      <c r="H936" s="63"/>
      <c r="I936" s="63"/>
      <c r="J936" s="63"/>
      <c r="K936" s="63"/>
      <c r="L936" s="63"/>
      <c r="M936" s="63"/>
      <c r="N936" s="63"/>
      <c r="O936" s="63"/>
      <c r="P936" s="63"/>
      <c r="Q936" s="63"/>
      <c r="R936" s="63"/>
      <c r="S936" s="63"/>
      <c r="T936" s="63"/>
      <c r="U936" s="63"/>
      <c r="V936" s="63"/>
    </row>
    <row r="937" spans="1:22" ht="18.75">
      <c r="A937" s="63"/>
      <c r="B937" s="63"/>
      <c r="C937" s="63"/>
      <c r="D937" s="63"/>
      <c r="E937" s="63"/>
      <c r="F937" s="63"/>
      <c r="G937" s="63"/>
      <c r="H937" s="63"/>
      <c r="I937" s="63"/>
      <c r="J937" s="63"/>
      <c r="K937" s="63"/>
      <c r="L937" s="63"/>
      <c r="M937" s="63"/>
      <c r="N937" s="63"/>
      <c r="O937" s="63"/>
      <c r="P937" s="63"/>
      <c r="Q937" s="63"/>
      <c r="R937" s="63"/>
      <c r="S937" s="63"/>
      <c r="T937" s="63"/>
      <c r="U937" s="63"/>
      <c r="V937" s="63"/>
    </row>
    <row r="938" spans="1:22" ht="18.75">
      <c r="A938" s="63"/>
      <c r="B938" s="63"/>
      <c r="C938" s="63"/>
      <c r="D938" s="63"/>
      <c r="E938" s="63"/>
      <c r="F938" s="63"/>
      <c r="G938" s="63"/>
      <c r="H938" s="63"/>
      <c r="I938" s="63"/>
      <c r="J938" s="63"/>
      <c r="K938" s="63"/>
      <c r="L938" s="63"/>
      <c r="M938" s="63"/>
      <c r="N938" s="63"/>
      <c r="O938" s="63"/>
      <c r="P938" s="63"/>
      <c r="Q938" s="63"/>
      <c r="R938" s="63"/>
      <c r="S938" s="63"/>
      <c r="T938" s="63"/>
      <c r="U938" s="63"/>
      <c r="V938" s="63"/>
    </row>
    <row r="939" spans="1:22" ht="18.75">
      <c r="A939" s="63"/>
      <c r="B939" s="63"/>
      <c r="C939" s="63"/>
      <c r="D939" s="63"/>
      <c r="E939" s="63"/>
      <c r="F939" s="63"/>
      <c r="G939" s="63"/>
      <c r="H939" s="63"/>
      <c r="I939" s="63"/>
      <c r="J939" s="63"/>
      <c r="K939" s="63"/>
      <c r="L939" s="63"/>
      <c r="M939" s="63"/>
      <c r="N939" s="63"/>
      <c r="O939" s="63"/>
      <c r="P939" s="63"/>
      <c r="Q939" s="63"/>
      <c r="R939" s="63"/>
      <c r="S939" s="63"/>
      <c r="T939" s="63"/>
      <c r="U939" s="63"/>
      <c r="V939" s="63"/>
    </row>
    <row r="940" spans="1:22" ht="18.75">
      <c r="A940" s="63"/>
      <c r="B940" s="63"/>
      <c r="C940" s="63"/>
      <c r="D940" s="63"/>
      <c r="E940" s="63"/>
      <c r="F940" s="63"/>
      <c r="G940" s="63"/>
      <c r="H940" s="63"/>
      <c r="I940" s="63"/>
      <c r="J940" s="63"/>
      <c r="K940" s="63"/>
      <c r="L940" s="63"/>
      <c r="M940" s="63"/>
      <c r="N940" s="63"/>
      <c r="O940" s="63"/>
      <c r="P940" s="63"/>
      <c r="Q940" s="63"/>
      <c r="R940" s="63"/>
      <c r="S940" s="63"/>
      <c r="T940" s="63"/>
      <c r="U940" s="63"/>
      <c r="V940" s="63"/>
    </row>
    <row r="941" spans="1:22" ht="18.75">
      <c r="A941" s="63"/>
      <c r="B941" s="63"/>
      <c r="C941" s="63"/>
      <c r="D941" s="63"/>
      <c r="E941" s="63"/>
      <c r="F941" s="63"/>
      <c r="G941" s="63"/>
      <c r="H941" s="63"/>
      <c r="I941" s="63"/>
      <c r="J941" s="63"/>
      <c r="K941" s="63"/>
      <c r="L941" s="63"/>
      <c r="M941" s="63"/>
      <c r="N941" s="63"/>
      <c r="O941" s="63"/>
      <c r="P941" s="63"/>
      <c r="Q941" s="63"/>
      <c r="R941" s="63"/>
      <c r="S941" s="63"/>
      <c r="T941" s="63"/>
      <c r="U941" s="63"/>
      <c r="V941" s="63"/>
    </row>
    <row r="942" spans="1:22" ht="18.75">
      <c r="A942" s="63"/>
      <c r="B942" s="63"/>
      <c r="C942" s="63"/>
      <c r="D942" s="63"/>
      <c r="E942" s="63"/>
      <c r="F942" s="63"/>
      <c r="G942" s="63"/>
      <c r="H942" s="63"/>
      <c r="I942" s="63"/>
      <c r="J942" s="63"/>
      <c r="K942" s="63"/>
      <c r="L942" s="63"/>
      <c r="M942" s="63"/>
      <c r="N942" s="63"/>
      <c r="O942" s="63"/>
      <c r="P942" s="63"/>
      <c r="Q942" s="63"/>
      <c r="R942" s="63"/>
      <c r="S942" s="63"/>
      <c r="T942" s="63"/>
      <c r="U942" s="63"/>
      <c r="V942" s="63"/>
    </row>
    <row r="943" spans="1:22" ht="18.75">
      <c r="A943" s="63"/>
      <c r="B943" s="63"/>
      <c r="C943" s="63"/>
      <c r="D943" s="63"/>
      <c r="E943" s="63"/>
      <c r="F943" s="63"/>
      <c r="G943" s="63"/>
      <c r="H943" s="63"/>
      <c r="I943" s="63"/>
      <c r="J943" s="63"/>
      <c r="K943" s="63"/>
      <c r="L943" s="63"/>
      <c r="M943" s="63"/>
      <c r="N943" s="63"/>
      <c r="O943" s="63"/>
      <c r="P943" s="63"/>
      <c r="Q943" s="63"/>
      <c r="R943" s="63"/>
      <c r="S943" s="63"/>
      <c r="T943" s="63"/>
      <c r="U943" s="63"/>
      <c r="V943" s="63"/>
    </row>
    <row r="944" spans="1:22" ht="18.75">
      <c r="A944" s="63"/>
      <c r="B944" s="63"/>
      <c r="C944" s="63"/>
      <c r="D944" s="63"/>
      <c r="E944" s="63"/>
      <c r="F944" s="63"/>
      <c r="G944" s="63"/>
      <c r="H944" s="63"/>
      <c r="I944" s="63"/>
      <c r="J944" s="63"/>
      <c r="K944" s="63"/>
      <c r="L944" s="63"/>
      <c r="M944" s="63"/>
      <c r="N944" s="63"/>
      <c r="O944" s="63"/>
      <c r="P944" s="63"/>
      <c r="Q944" s="63"/>
      <c r="R944" s="63"/>
      <c r="S944" s="63"/>
      <c r="T944" s="63"/>
      <c r="U944" s="63"/>
      <c r="V944" s="63"/>
    </row>
    <row r="945" spans="1:22" ht="18.75">
      <c r="A945" s="63"/>
      <c r="B945" s="63"/>
      <c r="C945" s="63"/>
      <c r="D945" s="63"/>
      <c r="E945" s="63"/>
      <c r="F945" s="63"/>
      <c r="G945" s="63"/>
      <c r="H945" s="63"/>
      <c r="I945" s="63"/>
      <c r="J945" s="63"/>
      <c r="K945" s="63"/>
      <c r="L945" s="63"/>
      <c r="M945" s="63"/>
      <c r="N945" s="63"/>
      <c r="O945" s="63"/>
      <c r="P945" s="63"/>
      <c r="Q945" s="63"/>
      <c r="R945" s="63"/>
      <c r="S945" s="63"/>
      <c r="T945" s="63"/>
      <c r="U945" s="63"/>
      <c r="V945" s="63"/>
    </row>
    <row r="946" spans="1:22" ht="18.75">
      <c r="A946" s="63"/>
      <c r="B946" s="63"/>
      <c r="C946" s="63"/>
      <c r="D946" s="63"/>
      <c r="E946" s="63"/>
      <c r="F946" s="63"/>
      <c r="G946" s="63"/>
      <c r="H946" s="63"/>
      <c r="I946" s="63"/>
      <c r="J946" s="63"/>
      <c r="K946" s="63"/>
      <c r="L946" s="63"/>
      <c r="M946" s="63"/>
      <c r="N946" s="63"/>
      <c r="O946" s="63"/>
      <c r="P946" s="63"/>
      <c r="Q946" s="63"/>
      <c r="R946" s="63"/>
      <c r="S946" s="63"/>
      <c r="T946" s="63"/>
      <c r="U946" s="63"/>
      <c r="V946" s="63"/>
    </row>
    <row r="947" spans="1:22" ht="18.75">
      <c r="A947" s="63"/>
      <c r="B947" s="63"/>
      <c r="C947" s="63"/>
      <c r="D947" s="63"/>
      <c r="E947" s="63"/>
      <c r="F947" s="63"/>
      <c r="G947" s="63"/>
      <c r="H947" s="63"/>
      <c r="I947" s="63"/>
      <c r="J947" s="63"/>
      <c r="K947" s="63"/>
      <c r="L947" s="63"/>
      <c r="M947" s="63"/>
      <c r="N947" s="63"/>
      <c r="O947" s="63"/>
      <c r="P947" s="63"/>
      <c r="Q947" s="63"/>
      <c r="R947" s="63"/>
      <c r="S947" s="63"/>
      <c r="T947" s="63"/>
      <c r="U947" s="63"/>
      <c r="V947" s="63"/>
    </row>
    <row r="948" spans="1:22" ht="18.75">
      <c r="A948" s="63"/>
      <c r="B948" s="63"/>
      <c r="C948" s="63"/>
      <c r="D948" s="63"/>
      <c r="E948" s="63"/>
      <c r="F948" s="63"/>
      <c r="G948" s="63"/>
      <c r="H948" s="63"/>
      <c r="I948" s="63"/>
      <c r="J948" s="63"/>
      <c r="K948" s="63"/>
      <c r="L948" s="63"/>
      <c r="M948" s="63"/>
      <c r="N948" s="63"/>
      <c r="O948" s="63"/>
      <c r="P948" s="63"/>
      <c r="Q948" s="63"/>
      <c r="R948" s="63"/>
      <c r="S948" s="63"/>
      <c r="T948" s="63"/>
      <c r="U948" s="63"/>
      <c r="V948" s="63"/>
    </row>
    <row r="949" spans="1:22" ht="18.75">
      <c r="A949" s="63"/>
      <c r="B949" s="63"/>
      <c r="C949" s="63"/>
      <c r="D949" s="63"/>
      <c r="E949" s="63"/>
      <c r="F949" s="63"/>
      <c r="G949" s="63"/>
      <c r="H949" s="63"/>
      <c r="I949" s="63"/>
      <c r="J949" s="63"/>
      <c r="K949" s="63"/>
      <c r="L949" s="63"/>
      <c r="M949" s="63"/>
      <c r="N949" s="63"/>
      <c r="O949" s="63"/>
      <c r="P949" s="63"/>
      <c r="Q949" s="63"/>
      <c r="R949" s="63"/>
      <c r="S949" s="63"/>
      <c r="T949" s="63"/>
      <c r="U949" s="63"/>
      <c r="V949" s="63"/>
    </row>
    <row r="950" spans="1:22" ht="18.75">
      <c r="A950" s="63"/>
      <c r="B950" s="63"/>
      <c r="C950" s="63"/>
      <c r="D950" s="63"/>
      <c r="E950" s="63"/>
      <c r="F950" s="63"/>
      <c r="G950" s="63"/>
      <c r="H950" s="63"/>
      <c r="I950" s="63"/>
      <c r="J950" s="63"/>
      <c r="K950" s="63"/>
      <c r="L950" s="63"/>
      <c r="M950" s="63"/>
      <c r="N950" s="63"/>
      <c r="O950" s="63"/>
      <c r="P950" s="63"/>
      <c r="Q950" s="63"/>
      <c r="R950" s="63"/>
      <c r="S950" s="63"/>
      <c r="T950" s="63"/>
      <c r="U950" s="63"/>
      <c r="V950" s="63"/>
    </row>
    <row r="951" spans="1:22" ht="18.75">
      <c r="A951" s="63"/>
      <c r="B951" s="63"/>
      <c r="C951" s="63"/>
      <c r="D951" s="63"/>
      <c r="E951" s="63"/>
      <c r="F951" s="63"/>
      <c r="G951" s="63"/>
      <c r="H951" s="63"/>
      <c r="I951" s="63"/>
      <c r="J951" s="63"/>
      <c r="K951" s="63"/>
      <c r="L951" s="63"/>
      <c r="M951" s="63"/>
      <c r="N951" s="63"/>
      <c r="O951" s="63"/>
      <c r="P951" s="63"/>
      <c r="Q951" s="63"/>
      <c r="R951" s="63"/>
      <c r="S951" s="63"/>
      <c r="T951" s="63"/>
      <c r="U951" s="63"/>
      <c r="V951" s="63"/>
    </row>
    <row r="952" spans="1:22" ht="18.75">
      <c r="A952" s="63"/>
      <c r="B952" s="63"/>
      <c r="C952" s="63"/>
      <c r="D952" s="63"/>
      <c r="E952" s="63"/>
      <c r="F952" s="63"/>
      <c r="G952" s="63"/>
      <c r="H952" s="63"/>
      <c r="I952" s="63"/>
      <c r="J952" s="63"/>
      <c r="K952" s="63"/>
      <c r="L952" s="63"/>
      <c r="M952" s="63"/>
      <c r="N952" s="63"/>
      <c r="O952" s="63"/>
      <c r="P952" s="63"/>
      <c r="Q952" s="63"/>
      <c r="R952" s="63"/>
      <c r="S952" s="63"/>
      <c r="T952" s="63"/>
      <c r="U952" s="63"/>
      <c r="V952" s="63"/>
    </row>
    <row r="953" spans="1:22" ht="18.75">
      <c r="A953" s="63"/>
      <c r="B953" s="63"/>
      <c r="C953" s="63"/>
      <c r="D953" s="63"/>
      <c r="E953" s="63"/>
      <c r="F953" s="63"/>
      <c r="G953" s="63"/>
      <c r="H953" s="63"/>
      <c r="I953" s="63"/>
      <c r="J953" s="63"/>
      <c r="K953" s="63"/>
      <c r="L953" s="63"/>
      <c r="M953" s="63"/>
      <c r="N953" s="63"/>
      <c r="O953" s="63"/>
      <c r="P953" s="63"/>
      <c r="Q953" s="63"/>
      <c r="R953" s="63"/>
      <c r="S953" s="63"/>
      <c r="T953" s="63"/>
      <c r="U953" s="63"/>
      <c r="V953" s="63"/>
    </row>
    <row r="954" spans="1:22" ht="18.75">
      <c r="A954" s="63"/>
      <c r="B954" s="63"/>
      <c r="C954" s="63"/>
      <c r="D954" s="63"/>
      <c r="E954" s="63"/>
      <c r="F954" s="63"/>
      <c r="G954" s="63"/>
      <c r="H954" s="63"/>
      <c r="I954" s="63"/>
      <c r="J954" s="63"/>
      <c r="K954" s="63"/>
      <c r="L954" s="63"/>
      <c r="M954" s="63"/>
      <c r="N954" s="63"/>
      <c r="O954" s="63"/>
      <c r="P954" s="63"/>
      <c r="Q954" s="63"/>
      <c r="R954" s="63"/>
      <c r="S954" s="63"/>
      <c r="T954" s="63"/>
      <c r="U954" s="63"/>
      <c r="V954" s="63"/>
    </row>
    <row r="955" spans="1:22" ht="18.75">
      <c r="A955" s="63"/>
      <c r="B955" s="63"/>
      <c r="C955" s="63"/>
      <c r="D955" s="63"/>
      <c r="E955" s="63"/>
      <c r="F955" s="63"/>
      <c r="G955" s="63"/>
      <c r="H955" s="63"/>
      <c r="I955" s="63"/>
      <c r="J955" s="63"/>
      <c r="K955" s="63"/>
      <c r="L955" s="63"/>
      <c r="M955" s="63"/>
      <c r="N955" s="63"/>
      <c r="O955" s="63"/>
      <c r="P955" s="63"/>
      <c r="Q955" s="63"/>
      <c r="R955" s="63"/>
      <c r="S955" s="63"/>
      <c r="T955" s="63"/>
      <c r="U955" s="63"/>
      <c r="V955" s="63"/>
    </row>
    <row r="956" spans="1:22" ht="18.75">
      <c r="A956" s="63"/>
      <c r="B956" s="63"/>
      <c r="C956" s="63"/>
      <c r="D956" s="63"/>
      <c r="E956" s="63"/>
      <c r="F956" s="63"/>
      <c r="G956" s="63"/>
      <c r="H956" s="63"/>
      <c r="I956" s="63"/>
      <c r="J956" s="63"/>
      <c r="K956" s="63"/>
      <c r="L956" s="63"/>
      <c r="M956" s="63"/>
      <c r="N956" s="63"/>
      <c r="O956" s="63"/>
      <c r="P956" s="63"/>
      <c r="Q956" s="63"/>
      <c r="R956" s="63"/>
      <c r="S956" s="63"/>
      <c r="T956" s="63"/>
      <c r="U956" s="63"/>
      <c r="V956" s="63"/>
    </row>
    <row r="957" spans="1:22" ht="18.75">
      <c r="A957" s="63"/>
      <c r="B957" s="63"/>
      <c r="C957" s="63"/>
      <c r="D957" s="63"/>
      <c r="E957" s="63"/>
      <c r="F957" s="63"/>
      <c r="G957" s="63"/>
      <c r="H957" s="63"/>
      <c r="I957" s="63"/>
      <c r="J957" s="63"/>
      <c r="K957" s="63"/>
      <c r="L957" s="63"/>
      <c r="M957" s="63"/>
      <c r="N957" s="63"/>
      <c r="O957" s="63"/>
      <c r="P957" s="63"/>
      <c r="Q957" s="63"/>
      <c r="R957" s="63"/>
      <c r="S957" s="63"/>
      <c r="T957" s="63"/>
      <c r="U957" s="63"/>
      <c r="V957" s="63"/>
    </row>
    <row r="958" spans="1:22" ht="18.75">
      <c r="A958" s="63"/>
      <c r="B958" s="63"/>
      <c r="C958" s="63"/>
      <c r="D958" s="63"/>
      <c r="E958" s="63"/>
      <c r="F958" s="63"/>
      <c r="G958" s="63"/>
      <c r="H958" s="63"/>
      <c r="I958" s="63"/>
      <c r="J958" s="63"/>
      <c r="K958" s="63"/>
      <c r="L958" s="63"/>
      <c r="M958" s="63"/>
      <c r="N958" s="63"/>
      <c r="O958" s="63"/>
      <c r="P958" s="63"/>
      <c r="Q958" s="63"/>
      <c r="R958" s="63"/>
      <c r="S958" s="63"/>
      <c r="T958" s="63"/>
      <c r="U958" s="63"/>
      <c r="V958" s="63"/>
    </row>
    <row r="959" spans="1:22" ht="18.75">
      <c r="A959" s="63"/>
      <c r="B959" s="63"/>
      <c r="C959" s="63"/>
      <c r="D959" s="63"/>
      <c r="E959" s="63"/>
      <c r="F959" s="63"/>
      <c r="G959" s="63"/>
      <c r="H959" s="63"/>
      <c r="I959" s="63"/>
      <c r="J959" s="63"/>
      <c r="K959" s="63"/>
      <c r="L959" s="63"/>
      <c r="M959" s="63"/>
      <c r="N959" s="63"/>
      <c r="O959" s="63"/>
      <c r="P959" s="63"/>
      <c r="Q959" s="63"/>
      <c r="R959" s="63"/>
      <c r="S959" s="63"/>
      <c r="T959" s="63"/>
      <c r="U959" s="63"/>
      <c r="V959" s="63"/>
    </row>
    <row r="960" spans="1:22" ht="18.75">
      <c r="A960" s="63"/>
      <c r="B960" s="63"/>
      <c r="C960" s="63"/>
      <c r="D960" s="63"/>
      <c r="E960" s="63"/>
      <c r="F960" s="63"/>
      <c r="G960" s="63"/>
      <c r="H960" s="63"/>
      <c r="I960" s="63"/>
      <c r="J960" s="63"/>
      <c r="K960" s="63"/>
      <c r="L960" s="63"/>
      <c r="M960" s="63"/>
      <c r="N960" s="63"/>
      <c r="O960" s="63"/>
      <c r="P960" s="63"/>
      <c r="Q960" s="63"/>
      <c r="R960" s="63"/>
      <c r="S960" s="63"/>
      <c r="T960" s="63"/>
      <c r="U960" s="63"/>
      <c r="V960" s="63"/>
    </row>
    <row r="961" spans="1:22" ht="18.75">
      <c r="A961" s="63"/>
      <c r="B961" s="63"/>
      <c r="C961" s="63"/>
      <c r="D961" s="63"/>
      <c r="E961" s="63"/>
      <c r="F961" s="63"/>
      <c r="G961" s="63"/>
      <c r="H961" s="63"/>
      <c r="I961" s="63"/>
      <c r="J961" s="63"/>
      <c r="K961" s="63"/>
      <c r="L961" s="63"/>
      <c r="M961" s="63"/>
      <c r="N961" s="63"/>
      <c r="O961" s="63"/>
      <c r="P961" s="63"/>
      <c r="Q961" s="63"/>
      <c r="R961" s="63"/>
      <c r="S961" s="63"/>
      <c r="T961" s="63"/>
      <c r="U961" s="63"/>
      <c r="V961" s="63"/>
    </row>
    <row r="962" spans="1:22" ht="18.75">
      <c r="A962" s="63"/>
      <c r="B962" s="63"/>
      <c r="C962" s="63"/>
      <c r="D962" s="63"/>
      <c r="E962" s="63"/>
      <c r="F962" s="63"/>
      <c r="G962" s="63"/>
      <c r="H962" s="63"/>
      <c r="I962" s="63"/>
      <c r="J962" s="63"/>
      <c r="K962" s="63"/>
      <c r="L962" s="63"/>
      <c r="M962" s="63"/>
      <c r="N962" s="63"/>
      <c r="O962" s="63"/>
      <c r="P962" s="63"/>
      <c r="Q962" s="63"/>
      <c r="R962" s="63"/>
      <c r="S962" s="63"/>
      <c r="T962" s="63"/>
      <c r="U962" s="63"/>
      <c r="V962" s="63"/>
    </row>
    <row r="963" spans="1:22" ht="18.75">
      <c r="A963" s="63"/>
      <c r="B963" s="63"/>
      <c r="C963" s="63"/>
      <c r="D963" s="63"/>
      <c r="E963" s="63"/>
      <c r="F963" s="63"/>
      <c r="G963" s="63"/>
      <c r="H963" s="63"/>
      <c r="I963" s="63"/>
      <c r="J963" s="63"/>
      <c r="K963" s="63"/>
      <c r="L963" s="63"/>
      <c r="M963" s="63"/>
      <c r="N963" s="63"/>
      <c r="O963" s="63"/>
      <c r="P963" s="63"/>
      <c r="Q963" s="63"/>
      <c r="R963" s="63"/>
      <c r="S963" s="63"/>
      <c r="T963" s="63"/>
      <c r="U963" s="63"/>
      <c r="V963" s="63"/>
    </row>
    <row r="964" spans="1:22" ht="18.75">
      <c r="A964" s="63"/>
      <c r="B964" s="63"/>
      <c r="C964" s="63"/>
      <c r="D964" s="63"/>
      <c r="E964" s="63"/>
      <c r="F964" s="63"/>
      <c r="G964" s="63"/>
      <c r="H964" s="63"/>
      <c r="I964" s="63"/>
      <c r="J964" s="63"/>
      <c r="K964" s="63"/>
      <c r="L964" s="63"/>
      <c r="M964" s="63"/>
      <c r="N964" s="63"/>
      <c r="O964" s="63"/>
      <c r="P964" s="63"/>
      <c r="Q964" s="63"/>
      <c r="R964" s="63"/>
      <c r="S964" s="63"/>
      <c r="T964" s="63"/>
      <c r="U964" s="63"/>
      <c r="V964" s="63"/>
    </row>
    <row r="965" spans="1:22" ht="18.75">
      <c r="A965" s="63"/>
      <c r="B965" s="63"/>
      <c r="C965" s="63"/>
      <c r="D965" s="63"/>
      <c r="E965" s="63"/>
      <c r="F965" s="63"/>
      <c r="G965" s="63"/>
      <c r="H965" s="63"/>
      <c r="I965" s="63"/>
      <c r="J965" s="63"/>
      <c r="K965" s="63"/>
      <c r="L965" s="63"/>
      <c r="M965" s="63"/>
      <c r="N965" s="63"/>
      <c r="O965" s="63"/>
      <c r="P965" s="63"/>
      <c r="Q965" s="63"/>
      <c r="R965" s="63"/>
      <c r="S965" s="63"/>
      <c r="T965" s="63"/>
      <c r="U965" s="63"/>
      <c r="V965" s="63"/>
    </row>
    <row r="966" spans="1:22" ht="18.75">
      <c r="A966" s="63"/>
      <c r="B966" s="63"/>
      <c r="C966" s="63"/>
      <c r="D966" s="63"/>
      <c r="E966" s="63"/>
      <c r="F966" s="63"/>
      <c r="G966" s="63"/>
      <c r="H966" s="63"/>
      <c r="I966" s="63"/>
      <c r="J966" s="63"/>
      <c r="K966" s="63"/>
      <c r="L966" s="63"/>
      <c r="M966" s="63"/>
      <c r="N966" s="63"/>
      <c r="O966" s="63"/>
      <c r="P966" s="63"/>
      <c r="Q966" s="63"/>
      <c r="R966" s="63"/>
      <c r="S966" s="63"/>
      <c r="T966" s="63"/>
      <c r="U966" s="63"/>
      <c r="V966" s="63"/>
    </row>
    <row r="967" spans="1:22" ht="18.75">
      <c r="A967" s="63"/>
      <c r="B967" s="63"/>
      <c r="C967" s="63"/>
      <c r="D967" s="63"/>
      <c r="E967" s="63"/>
      <c r="F967" s="63"/>
      <c r="G967" s="63"/>
      <c r="H967" s="63"/>
      <c r="I967" s="63"/>
      <c r="J967" s="63"/>
      <c r="K967" s="63"/>
      <c r="L967" s="63"/>
      <c r="M967" s="63"/>
      <c r="N967" s="63"/>
      <c r="O967" s="63"/>
      <c r="P967" s="63"/>
      <c r="Q967" s="63"/>
      <c r="R967" s="63"/>
      <c r="S967" s="63"/>
      <c r="T967" s="63"/>
      <c r="U967" s="63"/>
      <c r="V967" s="63"/>
    </row>
    <row r="968" spans="1:22" ht="18.75">
      <c r="A968" s="63"/>
      <c r="B968" s="63"/>
      <c r="C968" s="63"/>
      <c r="D968" s="63"/>
      <c r="E968" s="63"/>
      <c r="F968" s="63"/>
      <c r="G968" s="63"/>
      <c r="H968" s="63"/>
      <c r="I968" s="63"/>
      <c r="J968" s="63"/>
      <c r="K968" s="63"/>
      <c r="L968" s="63"/>
      <c r="M968" s="63"/>
      <c r="N968" s="63"/>
      <c r="O968" s="63"/>
      <c r="P968" s="63"/>
      <c r="Q968" s="63"/>
      <c r="R968" s="63"/>
      <c r="S968" s="63"/>
      <c r="T968" s="63"/>
      <c r="U968" s="63"/>
      <c r="V968" s="63"/>
    </row>
    <row r="969" spans="1:22" ht="18.75">
      <c r="A969" s="63"/>
      <c r="B969" s="63"/>
      <c r="C969" s="63"/>
      <c r="D969" s="63"/>
      <c r="E969" s="63"/>
      <c r="F969" s="63"/>
      <c r="G969" s="63"/>
      <c r="H969" s="63"/>
      <c r="I969" s="63"/>
      <c r="J969" s="63"/>
      <c r="K969" s="63"/>
      <c r="L969" s="63"/>
      <c r="M969" s="63"/>
      <c r="N969" s="63"/>
      <c r="O969" s="63"/>
      <c r="P969" s="63"/>
      <c r="Q969" s="63"/>
      <c r="R969" s="63"/>
      <c r="S969" s="63"/>
      <c r="T969" s="63"/>
      <c r="U969" s="63"/>
      <c r="V969" s="63"/>
    </row>
    <row r="970" spans="1:22" ht="18.75">
      <c r="A970" s="63"/>
      <c r="B970" s="63"/>
      <c r="C970" s="63"/>
      <c r="D970" s="63"/>
      <c r="E970" s="63"/>
      <c r="F970" s="63"/>
      <c r="G970" s="63"/>
      <c r="H970" s="63"/>
      <c r="I970" s="63"/>
      <c r="J970" s="63"/>
      <c r="K970" s="63"/>
      <c r="L970" s="63"/>
      <c r="M970" s="63"/>
      <c r="N970" s="63"/>
      <c r="O970" s="63"/>
      <c r="P970" s="63"/>
      <c r="Q970" s="63"/>
      <c r="R970" s="63"/>
      <c r="S970" s="63"/>
      <c r="T970" s="63"/>
      <c r="U970" s="63"/>
      <c r="V970" s="63"/>
    </row>
    <row r="971" spans="1:22" ht="18.75">
      <c r="A971" s="63"/>
      <c r="B971" s="63"/>
      <c r="C971" s="63"/>
      <c r="D971" s="63"/>
      <c r="E971" s="63"/>
      <c r="F971" s="63"/>
      <c r="G971" s="63"/>
      <c r="H971" s="63"/>
      <c r="I971" s="63"/>
      <c r="J971" s="63"/>
      <c r="K971" s="63"/>
      <c r="L971" s="63"/>
      <c r="M971" s="63"/>
      <c r="N971" s="63"/>
      <c r="O971" s="63"/>
      <c r="P971" s="63"/>
      <c r="Q971" s="63"/>
      <c r="R971" s="63"/>
      <c r="S971" s="63"/>
      <c r="T971" s="63"/>
      <c r="U971" s="63"/>
      <c r="V971" s="63"/>
    </row>
    <row r="972" spans="1:22" ht="18.75">
      <c r="A972" s="63"/>
      <c r="B972" s="63"/>
      <c r="C972" s="63"/>
      <c r="D972" s="63"/>
      <c r="E972" s="63"/>
      <c r="F972" s="63"/>
      <c r="G972" s="63"/>
      <c r="H972" s="63"/>
      <c r="I972" s="63"/>
      <c r="J972" s="63"/>
      <c r="K972" s="63"/>
      <c r="L972" s="63"/>
      <c r="M972" s="63"/>
      <c r="N972" s="63"/>
      <c r="O972" s="63"/>
      <c r="P972" s="63"/>
      <c r="Q972" s="63"/>
      <c r="R972" s="63"/>
      <c r="S972" s="63"/>
      <c r="T972" s="63"/>
      <c r="U972" s="63"/>
      <c r="V972" s="63"/>
    </row>
    <row r="973" spans="1:22" ht="18.75">
      <c r="A973" s="63"/>
      <c r="B973" s="63"/>
      <c r="C973" s="63"/>
      <c r="D973" s="63"/>
      <c r="E973" s="63"/>
      <c r="F973" s="63"/>
      <c r="G973" s="63"/>
      <c r="H973" s="63"/>
      <c r="I973" s="63"/>
      <c r="J973" s="63"/>
      <c r="K973" s="63"/>
      <c r="L973" s="63"/>
      <c r="M973" s="63"/>
      <c r="N973" s="63"/>
      <c r="O973" s="63"/>
      <c r="P973" s="63"/>
      <c r="Q973" s="63"/>
      <c r="R973" s="63"/>
      <c r="S973" s="63"/>
      <c r="T973" s="63"/>
      <c r="U973" s="63"/>
      <c r="V973" s="63"/>
    </row>
    <row r="974" spans="1:22" ht="18.75">
      <c r="A974" s="63"/>
      <c r="B974" s="63"/>
      <c r="C974" s="63"/>
      <c r="D974" s="63"/>
      <c r="E974" s="63"/>
      <c r="F974" s="63"/>
      <c r="G974" s="63"/>
      <c r="H974" s="63"/>
      <c r="I974" s="63"/>
      <c r="J974" s="63"/>
      <c r="K974" s="63"/>
      <c r="L974" s="63"/>
      <c r="M974" s="63"/>
      <c r="N974" s="63"/>
      <c r="O974" s="63"/>
      <c r="P974" s="63"/>
      <c r="Q974" s="63"/>
      <c r="R974" s="63"/>
      <c r="S974" s="63"/>
      <c r="T974" s="63"/>
      <c r="U974" s="63"/>
      <c r="V974" s="63"/>
    </row>
    <row r="975" spans="1:22" ht="18.75">
      <c r="A975" s="63"/>
      <c r="B975" s="63"/>
      <c r="C975" s="63"/>
      <c r="D975" s="63"/>
      <c r="E975" s="63"/>
      <c r="F975" s="63"/>
      <c r="G975" s="63"/>
      <c r="H975" s="63"/>
      <c r="I975" s="63"/>
      <c r="J975" s="63"/>
      <c r="K975" s="63"/>
      <c r="L975" s="63"/>
      <c r="M975" s="63"/>
      <c r="N975" s="63"/>
      <c r="O975" s="63"/>
      <c r="P975" s="63"/>
      <c r="Q975" s="63"/>
      <c r="R975" s="63"/>
      <c r="S975" s="63"/>
      <c r="T975" s="63"/>
      <c r="U975" s="63"/>
      <c r="V975" s="63"/>
    </row>
    <row r="976" spans="1:22" ht="18.75">
      <c r="A976" s="63"/>
      <c r="B976" s="63"/>
      <c r="C976" s="63"/>
      <c r="D976" s="63"/>
      <c r="E976" s="63"/>
      <c r="F976" s="63"/>
      <c r="G976" s="63"/>
      <c r="H976" s="63"/>
      <c r="I976" s="63"/>
      <c r="J976" s="63"/>
      <c r="K976" s="63"/>
      <c r="L976" s="63"/>
      <c r="M976" s="63"/>
      <c r="N976" s="63"/>
      <c r="O976" s="63"/>
      <c r="P976" s="63"/>
      <c r="Q976" s="63"/>
      <c r="R976" s="63"/>
      <c r="S976" s="63"/>
      <c r="T976" s="63"/>
      <c r="U976" s="63"/>
      <c r="V976" s="63"/>
    </row>
    <row r="977" spans="1:22" ht="18.75">
      <c r="A977" s="63"/>
      <c r="B977" s="63"/>
      <c r="C977" s="63"/>
      <c r="D977" s="63"/>
      <c r="E977" s="63"/>
      <c r="F977" s="63"/>
      <c r="G977" s="63"/>
      <c r="H977" s="63"/>
      <c r="I977" s="63"/>
      <c r="J977" s="63"/>
      <c r="K977" s="63"/>
      <c r="L977" s="63"/>
      <c r="M977" s="63"/>
      <c r="N977" s="63"/>
      <c r="O977" s="63"/>
      <c r="P977" s="63"/>
      <c r="Q977" s="63"/>
      <c r="R977" s="63"/>
      <c r="S977" s="63"/>
      <c r="T977" s="63"/>
      <c r="U977" s="63"/>
      <c r="V977" s="63"/>
    </row>
    <row r="978" spans="1:22" ht="18.75">
      <c r="A978" s="63"/>
      <c r="B978" s="63"/>
      <c r="C978" s="63"/>
      <c r="D978" s="63"/>
      <c r="E978" s="63"/>
      <c r="F978" s="63"/>
      <c r="G978" s="63"/>
      <c r="H978" s="63"/>
      <c r="I978" s="63"/>
      <c r="J978" s="63"/>
      <c r="K978" s="63"/>
      <c r="L978" s="63"/>
      <c r="M978" s="63"/>
      <c r="N978" s="63"/>
      <c r="O978" s="63"/>
      <c r="P978" s="63"/>
      <c r="Q978" s="63"/>
      <c r="R978" s="63"/>
      <c r="S978" s="63"/>
      <c r="T978" s="63"/>
      <c r="U978" s="63"/>
      <c r="V978" s="63"/>
    </row>
    <row r="979" spans="1:22" ht="18.75">
      <c r="A979" s="63"/>
      <c r="B979" s="63"/>
      <c r="C979" s="63"/>
      <c r="D979" s="63"/>
      <c r="E979" s="63"/>
      <c r="F979" s="63"/>
      <c r="G979" s="63"/>
      <c r="H979" s="63"/>
      <c r="I979" s="63"/>
      <c r="J979" s="63"/>
      <c r="K979" s="63"/>
      <c r="L979" s="63"/>
      <c r="M979" s="63"/>
      <c r="N979" s="63"/>
      <c r="O979" s="63"/>
      <c r="P979" s="63"/>
      <c r="Q979" s="63"/>
      <c r="R979" s="63"/>
      <c r="S979" s="63"/>
      <c r="T979" s="63"/>
      <c r="U979" s="63"/>
      <c r="V979" s="63"/>
    </row>
    <row r="980" spans="1:22" ht="18.75">
      <c r="A980" s="63"/>
      <c r="B980" s="63"/>
      <c r="C980" s="63"/>
      <c r="D980" s="63"/>
      <c r="E980" s="63"/>
      <c r="F980" s="63"/>
      <c r="G980" s="63"/>
      <c r="H980" s="63"/>
      <c r="I980" s="63"/>
      <c r="J980" s="63"/>
      <c r="K980" s="63"/>
      <c r="L980" s="63"/>
      <c r="M980" s="63"/>
      <c r="N980" s="63"/>
      <c r="O980" s="63"/>
      <c r="P980" s="63"/>
      <c r="Q980" s="63"/>
      <c r="R980" s="63"/>
      <c r="S980" s="63"/>
      <c r="T980" s="63"/>
      <c r="U980" s="63"/>
      <c r="V980" s="63"/>
    </row>
    <row r="981" spans="1:22" ht="18.75">
      <c r="A981" s="63"/>
      <c r="B981" s="63"/>
      <c r="C981" s="63"/>
      <c r="D981" s="63"/>
      <c r="E981" s="63"/>
      <c r="F981" s="63"/>
      <c r="G981" s="63"/>
      <c r="H981" s="63"/>
      <c r="I981" s="63"/>
      <c r="J981" s="63"/>
      <c r="K981" s="63"/>
      <c r="L981" s="63"/>
      <c r="M981" s="63"/>
      <c r="N981" s="63"/>
      <c r="O981" s="63"/>
      <c r="P981" s="63"/>
      <c r="Q981" s="63"/>
      <c r="R981" s="63"/>
      <c r="S981" s="63"/>
      <c r="T981" s="63"/>
      <c r="U981" s="63"/>
      <c r="V981" s="63"/>
    </row>
    <row r="982" spans="1:22" ht="18.75">
      <c r="A982" s="63"/>
      <c r="B982" s="63"/>
      <c r="C982" s="63"/>
      <c r="D982" s="63"/>
      <c r="E982" s="63"/>
      <c r="F982" s="63"/>
      <c r="G982" s="63"/>
      <c r="H982" s="63"/>
      <c r="I982" s="63"/>
      <c r="J982" s="63"/>
      <c r="K982" s="63"/>
      <c r="L982" s="63"/>
      <c r="M982" s="63"/>
      <c r="N982" s="63"/>
      <c r="O982" s="63"/>
      <c r="P982" s="63"/>
      <c r="Q982" s="63"/>
      <c r="R982" s="63"/>
      <c r="S982" s="63"/>
      <c r="T982" s="63"/>
      <c r="U982" s="63"/>
      <c r="V982" s="63"/>
    </row>
    <row r="983" spans="1:22" ht="18.75">
      <c r="A983" s="63"/>
      <c r="B983" s="63"/>
      <c r="C983" s="63"/>
      <c r="D983" s="63"/>
      <c r="E983" s="63"/>
      <c r="F983" s="63"/>
      <c r="G983" s="63"/>
      <c r="H983" s="63"/>
      <c r="I983" s="63"/>
      <c r="J983" s="63"/>
      <c r="K983" s="63"/>
      <c r="L983" s="63"/>
      <c r="M983" s="63"/>
      <c r="N983" s="63"/>
      <c r="O983" s="63"/>
      <c r="P983" s="63"/>
      <c r="Q983" s="63"/>
      <c r="R983" s="63"/>
      <c r="S983" s="63"/>
      <c r="T983" s="63"/>
      <c r="U983" s="63"/>
      <c r="V983" s="63"/>
    </row>
    <row r="984" spans="1:22" ht="18.75">
      <c r="A984" s="63"/>
      <c r="B984" s="63"/>
      <c r="C984" s="63"/>
      <c r="D984" s="63"/>
      <c r="E984" s="63"/>
      <c r="F984" s="63"/>
      <c r="G984" s="63"/>
      <c r="H984" s="63"/>
      <c r="I984" s="63"/>
      <c r="J984" s="63"/>
      <c r="K984" s="63"/>
      <c r="L984" s="63"/>
      <c r="M984" s="63"/>
      <c r="N984" s="63"/>
      <c r="O984" s="63"/>
      <c r="P984" s="63"/>
      <c r="Q984" s="63"/>
      <c r="R984" s="63"/>
      <c r="S984" s="63"/>
      <c r="T984" s="63"/>
      <c r="U984" s="63"/>
      <c r="V984" s="63"/>
    </row>
    <row r="985" spans="1:22" ht="18.75">
      <c r="A985" s="63"/>
      <c r="B985" s="63"/>
      <c r="C985" s="63"/>
      <c r="D985" s="63"/>
      <c r="E985" s="63"/>
      <c r="F985" s="63"/>
      <c r="G985" s="63"/>
      <c r="H985" s="63"/>
      <c r="I985" s="63"/>
      <c r="J985" s="63"/>
      <c r="K985" s="63"/>
      <c r="L985" s="63"/>
      <c r="M985" s="63"/>
      <c r="N985" s="63"/>
      <c r="O985" s="63"/>
      <c r="P985" s="63"/>
      <c r="Q985" s="63"/>
      <c r="R985" s="63"/>
      <c r="S985" s="63"/>
      <c r="T985" s="63"/>
      <c r="U985" s="63"/>
      <c r="V985" s="63"/>
    </row>
    <row r="986" spans="1:22" ht="18.75">
      <c r="A986" s="63"/>
      <c r="B986" s="63"/>
      <c r="C986" s="63"/>
      <c r="D986" s="63"/>
      <c r="E986" s="63"/>
      <c r="F986" s="63"/>
      <c r="G986" s="63"/>
      <c r="H986" s="63"/>
      <c r="I986" s="63"/>
      <c r="J986" s="63"/>
      <c r="K986" s="63"/>
      <c r="L986" s="63"/>
      <c r="M986" s="63"/>
      <c r="N986" s="63"/>
      <c r="O986" s="63"/>
      <c r="P986" s="63"/>
      <c r="Q986" s="63"/>
      <c r="R986" s="63"/>
      <c r="S986" s="63"/>
      <c r="T986" s="63"/>
      <c r="U986" s="63"/>
      <c r="V986" s="63"/>
    </row>
    <row r="987" spans="1:22" ht="18.75">
      <c r="A987" s="63"/>
      <c r="B987" s="63"/>
      <c r="C987" s="63"/>
      <c r="D987" s="63"/>
      <c r="E987" s="63"/>
      <c r="F987" s="63"/>
      <c r="G987" s="63"/>
      <c r="H987" s="63"/>
      <c r="I987" s="63"/>
      <c r="J987" s="63"/>
      <c r="K987" s="63"/>
      <c r="L987" s="63"/>
      <c r="M987" s="63"/>
      <c r="N987" s="63"/>
      <c r="O987" s="63"/>
      <c r="P987" s="63"/>
      <c r="Q987" s="63"/>
      <c r="R987" s="63"/>
      <c r="S987" s="63"/>
      <c r="T987" s="63"/>
      <c r="U987" s="63"/>
      <c r="V987" s="63"/>
    </row>
    <row r="988" spans="1:22" ht="18.75">
      <c r="A988" s="63"/>
      <c r="B988" s="63"/>
      <c r="C988" s="63"/>
      <c r="D988" s="63"/>
      <c r="E988" s="63"/>
      <c r="F988" s="63"/>
      <c r="G988" s="63"/>
      <c r="H988" s="63"/>
      <c r="I988" s="63"/>
      <c r="J988" s="63"/>
      <c r="K988" s="63"/>
      <c r="L988" s="63"/>
      <c r="M988" s="63"/>
      <c r="N988" s="63"/>
      <c r="O988" s="63"/>
      <c r="P988" s="63"/>
      <c r="Q988" s="63"/>
      <c r="R988" s="63"/>
      <c r="S988" s="63"/>
      <c r="T988" s="63"/>
      <c r="U988" s="63"/>
      <c r="V988" s="63"/>
    </row>
    <row r="989" spans="1:22" ht="18.75">
      <c r="A989" s="63"/>
      <c r="B989" s="63"/>
      <c r="C989" s="63"/>
      <c r="D989" s="63"/>
      <c r="E989" s="63"/>
      <c r="F989" s="63"/>
      <c r="G989" s="63"/>
      <c r="H989" s="63"/>
      <c r="I989" s="63"/>
      <c r="J989" s="63"/>
      <c r="K989" s="63"/>
      <c r="L989" s="63"/>
      <c r="M989" s="63"/>
      <c r="N989" s="63"/>
      <c r="O989" s="63"/>
      <c r="P989" s="63"/>
      <c r="Q989" s="63"/>
      <c r="R989" s="63"/>
      <c r="S989" s="63"/>
      <c r="T989" s="63"/>
      <c r="U989" s="63"/>
      <c r="V989" s="63"/>
    </row>
    <row r="990" spans="1:22" ht="18.75">
      <c r="A990" s="63"/>
      <c r="B990" s="63"/>
      <c r="C990" s="63"/>
      <c r="D990" s="63"/>
      <c r="E990" s="63"/>
      <c r="F990" s="63"/>
      <c r="G990" s="63"/>
      <c r="H990" s="63"/>
      <c r="I990" s="63"/>
      <c r="J990" s="63"/>
      <c r="K990" s="63"/>
      <c r="L990" s="63"/>
      <c r="M990" s="63"/>
      <c r="N990" s="63"/>
      <c r="O990" s="63"/>
      <c r="P990" s="63"/>
      <c r="Q990" s="63"/>
      <c r="R990" s="63"/>
      <c r="S990" s="63"/>
      <c r="T990" s="63"/>
      <c r="U990" s="63"/>
      <c r="V990" s="63"/>
    </row>
    <row r="991" spans="1:22" ht="18.75">
      <c r="A991" s="63"/>
      <c r="B991" s="63"/>
      <c r="C991" s="63"/>
      <c r="D991" s="63"/>
      <c r="E991" s="63"/>
      <c r="F991" s="63"/>
      <c r="G991" s="63"/>
      <c r="H991" s="63"/>
      <c r="I991" s="63"/>
      <c r="J991" s="63"/>
      <c r="K991" s="63"/>
      <c r="L991" s="63"/>
      <c r="M991" s="63"/>
      <c r="N991" s="63"/>
      <c r="O991" s="63"/>
      <c r="P991" s="63"/>
      <c r="Q991" s="63"/>
      <c r="R991" s="63"/>
      <c r="S991" s="63"/>
      <c r="T991" s="63"/>
      <c r="U991" s="63"/>
      <c r="V991" s="63"/>
    </row>
    <row r="992" spans="1:22" ht="18.75">
      <c r="A992" s="63"/>
      <c r="B992" s="63"/>
      <c r="C992" s="63"/>
      <c r="D992" s="63"/>
      <c r="E992" s="63"/>
      <c r="F992" s="63"/>
      <c r="G992" s="63"/>
      <c r="H992" s="63"/>
      <c r="I992" s="63"/>
      <c r="J992" s="63"/>
      <c r="K992" s="63"/>
      <c r="L992" s="63"/>
      <c r="M992" s="63"/>
      <c r="N992" s="63"/>
      <c r="O992" s="63"/>
      <c r="P992" s="63"/>
      <c r="Q992" s="63"/>
      <c r="R992" s="63"/>
      <c r="S992" s="63"/>
      <c r="T992" s="63"/>
      <c r="U992" s="63"/>
      <c r="V992" s="63"/>
    </row>
    <row r="993" spans="1:22" ht="18.75">
      <c r="A993" s="63"/>
      <c r="B993" s="63"/>
      <c r="C993" s="63"/>
      <c r="D993" s="63"/>
      <c r="E993" s="63"/>
      <c r="F993" s="63"/>
      <c r="G993" s="63"/>
      <c r="H993" s="63"/>
      <c r="I993" s="63"/>
      <c r="J993" s="63"/>
      <c r="K993" s="63"/>
      <c r="L993" s="63"/>
      <c r="M993" s="63"/>
      <c r="N993" s="63"/>
      <c r="O993" s="63"/>
      <c r="P993" s="63"/>
      <c r="Q993" s="63"/>
      <c r="R993" s="63"/>
      <c r="S993" s="63"/>
      <c r="T993" s="63"/>
      <c r="U993" s="63"/>
      <c r="V993" s="63"/>
    </row>
    <row r="994" spans="1:22" ht="18.75">
      <c r="A994" s="63"/>
      <c r="B994" s="63"/>
      <c r="C994" s="63"/>
      <c r="D994" s="63"/>
      <c r="E994" s="63"/>
      <c r="F994" s="63"/>
      <c r="G994" s="63"/>
      <c r="H994" s="63"/>
      <c r="I994" s="63"/>
      <c r="J994" s="63"/>
      <c r="K994" s="63"/>
      <c r="L994" s="63"/>
      <c r="M994" s="63"/>
      <c r="N994" s="63"/>
      <c r="O994" s="63"/>
      <c r="P994" s="63"/>
      <c r="Q994" s="63"/>
      <c r="R994" s="63"/>
      <c r="S994" s="63"/>
      <c r="T994" s="63"/>
      <c r="U994" s="63"/>
      <c r="V994" s="63"/>
    </row>
    <row r="995" spans="1:22" ht="18.75">
      <c r="A995" s="63"/>
      <c r="B995" s="63"/>
      <c r="C995" s="63"/>
      <c r="D995" s="63"/>
      <c r="E995" s="63"/>
      <c r="F995" s="63"/>
      <c r="G995" s="63"/>
      <c r="H995" s="63"/>
      <c r="I995" s="63"/>
      <c r="J995" s="63"/>
      <c r="K995" s="63"/>
      <c r="L995" s="63"/>
      <c r="M995" s="63"/>
      <c r="N995" s="63"/>
      <c r="O995" s="63"/>
      <c r="P995" s="63"/>
      <c r="Q995" s="63"/>
      <c r="R995" s="63"/>
      <c r="S995" s="63"/>
      <c r="T995" s="63"/>
      <c r="U995" s="63"/>
      <c r="V995" s="63"/>
    </row>
    <row r="996" spans="1:22" ht="18.75">
      <c r="A996" s="63"/>
      <c r="B996" s="63"/>
      <c r="C996" s="63"/>
      <c r="D996" s="63"/>
      <c r="E996" s="63"/>
      <c r="F996" s="63"/>
      <c r="G996" s="63"/>
      <c r="H996" s="63"/>
      <c r="I996" s="63"/>
      <c r="J996" s="63"/>
      <c r="K996" s="63"/>
      <c r="L996" s="63"/>
      <c r="M996" s="63"/>
      <c r="N996" s="63"/>
      <c r="O996" s="63"/>
      <c r="P996" s="63"/>
      <c r="Q996" s="63"/>
      <c r="R996" s="63"/>
      <c r="S996" s="63"/>
      <c r="T996" s="63"/>
      <c r="U996" s="63"/>
      <c r="V996" s="63"/>
    </row>
    <row r="997" spans="1:22" ht="18.75">
      <c r="A997" s="63"/>
      <c r="B997" s="63"/>
      <c r="C997" s="63"/>
      <c r="D997" s="63"/>
      <c r="E997" s="63"/>
      <c r="F997" s="63"/>
      <c r="G997" s="63"/>
      <c r="H997" s="63"/>
      <c r="I997" s="63"/>
      <c r="J997" s="63"/>
      <c r="K997" s="63"/>
      <c r="L997" s="63"/>
      <c r="M997" s="63"/>
      <c r="N997" s="63"/>
      <c r="O997" s="63"/>
      <c r="P997" s="63"/>
      <c r="Q997" s="63"/>
      <c r="R997" s="63"/>
      <c r="S997" s="63"/>
      <c r="T997" s="63"/>
      <c r="U997" s="63"/>
      <c r="V997" s="63"/>
    </row>
    <row r="998" spans="1:22" ht="18.75">
      <c r="A998" s="63"/>
      <c r="B998" s="63"/>
      <c r="C998" s="63"/>
      <c r="D998" s="63"/>
      <c r="E998" s="63"/>
      <c r="F998" s="63"/>
      <c r="G998" s="63"/>
      <c r="H998" s="63"/>
      <c r="I998" s="63"/>
      <c r="J998" s="63"/>
      <c r="K998" s="63"/>
      <c r="L998" s="63"/>
      <c r="M998" s="63"/>
      <c r="N998" s="63"/>
      <c r="O998" s="63"/>
      <c r="P998" s="63"/>
      <c r="Q998" s="63"/>
      <c r="R998" s="63"/>
      <c r="S998" s="63"/>
      <c r="T998" s="63"/>
      <c r="U998" s="63"/>
      <c r="V998" s="63"/>
    </row>
    <row r="999" spans="1:22" ht="18.75">
      <c r="A999" s="63"/>
      <c r="B999" s="63"/>
      <c r="C999" s="63"/>
      <c r="D999" s="63"/>
      <c r="E999" s="63"/>
      <c r="F999" s="63"/>
      <c r="G999" s="63"/>
      <c r="H999" s="63"/>
      <c r="I999" s="63"/>
      <c r="J999" s="63"/>
      <c r="K999" s="63"/>
      <c r="L999" s="63"/>
      <c r="M999" s="63"/>
      <c r="N999" s="63"/>
      <c r="O999" s="63"/>
      <c r="P999" s="63"/>
      <c r="Q999" s="63"/>
      <c r="R999" s="63"/>
      <c r="S999" s="63"/>
      <c r="T999" s="63"/>
      <c r="U999" s="63"/>
      <c r="V999" s="63"/>
    </row>
    <row r="1000" spans="1:22" ht="18.75">
      <c r="A1000" s="63"/>
      <c r="B1000" s="63"/>
      <c r="C1000" s="63"/>
      <c r="D1000" s="63"/>
      <c r="E1000" s="63"/>
      <c r="F1000" s="63"/>
      <c r="G1000" s="63"/>
      <c r="H1000" s="63"/>
      <c r="I1000" s="63"/>
      <c r="J1000" s="63"/>
      <c r="K1000" s="63"/>
      <c r="L1000" s="63"/>
      <c r="M1000" s="63"/>
      <c r="N1000" s="63"/>
      <c r="O1000" s="63"/>
      <c r="P1000" s="63"/>
      <c r="Q1000" s="63"/>
      <c r="R1000" s="63"/>
      <c r="S1000" s="63"/>
      <c r="T1000" s="63"/>
      <c r="U1000" s="63"/>
      <c r="V1000" s="63"/>
    </row>
    <row r="1001" spans="1:22" ht="18.75">
      <c r="A1001" s="63"/>
      <c r="B1001" s="63"/>
      <c r="C1001" s="63"/>
      <c r="D1001" s="63"/>
      <c r="E1001" s="63"/>
      <c r="F1001" s="63"/>
      <c r="G1001" s="63"/>
      <c r="H1001" s="63"/>
      <c r="I1001" s="63"/>
      <c r="J1001" s="63"/>
      <c r="K1001" s="63"/>
      <c r="L1001" s="63"/>
      <c r="M1001" s="63"/>
      <c r="N1001" s="63"/>
      <c r="O1001" s="63"/>
      <c r="P1001" s="63"/>
      <c r="Q1001" s="63"/>
      <c r="R1001" s="63"/>
      <c r="S1001" s="63"/>
      <c r="T1001" s="63"/>
      <c r="U1001" s="63"/>
      <c r="V1001" s="63"/>
    </row>
    <row r="1002" spans="1:22" ht="18.75">
      <c r="A1002" s="63"/>
      <c r="B1002" s="63"/>
      <c r="C1002" s="63"/>
      <c r="D1002" s="63"/>
      <c r="E1002" s="63"/>
      <c r="F1002" s="63"/>
      <c r="G1002" s="63"/>
      <c r="H1002" s="63"/>
      <c r="I1002" s="63"/>
      <c r="J1002" s="63"/>
      <c r="K1002" s="63"/>
      <c r="L1002" s="63"/>
      <c r="M1002" s="63"/>
      <c r="N1002" s="63"/>
      <c r="O1002" s="63"/>
      <c r="P1002" s="63"/>
      <c r="Q1002" s="63"/>
      <c r="R1002" s="63"/>
      <c r="S1002" s="63"/>
      <c r="T1002" s="63"/>
      <c r="U1002" s="63"/>
      <c r="V1002" s="63"/>
    </row>
    <row r="1003" spans="1:22" ht="18.75">
      <c r="A1003" s="63"/>
      <c r="B1003" s="63"/>
      <c r="C1003" s="63"/>
      <c r="D1003" s="63"/>
      <c r="E1003" s="63"/>
      <c r="F1003" s="63"/>
      <c r="G1003" s="63"/>
      <c r="H1003" s="63"/>
      <c r="I1003" s="63"/>
      <c r="J1003" s="63"/>
      <c r="K1003" s="63"/>
      <c r="L1003" s="63"/>
      <c r="M1003" s="63"/>
      <c r="N1003" s="63"/>
      <c r="O1003" s="63"/>
      <c r="P1003" s="63"/>
      <c r="Q1003" s="63"/>
      <c r="R1003" s="63"/>
      <c r="S1003" s="63"/>
      <c r="T1003" s="63"/>
      <c r="U1003" s="63"/>
      <c r="V1003" s="63"/>
    </row>
    <row r="1004" spans="1:22" ht="18.75">
      <c r="A1004" s="63"/>
      <c r="B1004" s="63"/>
      <c r="C1004" s="63"/>
      <c r="D1004" s="63"/>
      <c r="E1004" s="63"/>
      <c r="F1004" s="63"/>
      <c r="G1004" s="63"/>
      <c r="H1004" s="63"/>
      <c r="I1004" s="63"/>
      <c r="J1004" s="63"/>
      <c r="K1004" s="63"/>
      <c r="L1004" s="63"/>
      <c r="M1004" s="63"/>
      <c r="N1004" s="63"/>
      <c r="O1004" s="63"/>
      <c r="P1004" s="63"/>
      <c r="Q1004" s="63"/>
      <c r="R1004" s="63"/>
      <c r="S1004" s="63"/>
      <c r="T1004" s="63"/>
      <c r="U1004" s="63"/>
      <c r="V1004" s="63"/>
    </row>
  </sheetData>
  <mergeCells count="1">
    <mergeCell ref="A1:L1"/>
  </mergeCells>
  <hyperlinks>
    <hyperlink ref="B5" location="'Nhiệm vụ 100 ngày (outcome) - k'!B2" display="Rà soát, khắc phục tình trạng lõm sóng, thiếu điện tại trụ sở cơ quan nhà nước, cơ sở đào tạo và cơ sở y tế công lập"/>
    <hyperlink ref="B15" location="'Nhiệm vụ 100 ngày (outcome) - k'!B2" display="Triển khai đầy đủ, kịp thời chính sách hỗ trợ đối với người làm công tác chuyên trách chuyển đổi số, an ninh mạng theo Nghị định số 179/2025/NĐ-CP"/>
    <hyperlink ref="F34" r:id="rId1"/>
  </hyperlinks>
  <pageMargins left="0.7" right="0.7" top="0.75" bottom="0.75" header="0.3" footer="0.3"/>
  <pageSetup paperSize="9" orientation="portrait"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101" zoomScaleNormal="85" workbookViewId="0">
      <pane ySplit="3" topLeftCell="A18" activePane="bottomLeft" state="frozen"/>
      <selection pane="bottomLeft" activeCell="B10" sqref="B10"/>
    </sheetView>
  </sheetViews>
  <sheetFormatPr defaultColWidth="13.7109375" defaultRowHeight="15.75"/>
  <cols>
    <col min="1" max="1" width="6.140625" style="38" customWidth="1"/>
    <col min="2" max="2" width="49" style="38" customWidth="1"/>
    <col min="3" max="3" width="12.85546875" style="38" bestFit="1" customWidth="1"/>
    <col min="4" max="4" width="32.140625" style="38" customWidth="1"/>
    <col min="5" max="5" width="12.85546875" style="38" customWidth="1"/>
    <col min="6" max="6" width="10.140625" style="38" customWidth="1"/>
    <col min="7" max="11" width="9.7109375" style="38" customWidth="1"/>
    <col min="12" max="16384" width="13.7109375" style="38"/>
  </cols>
  <sheetData>
    <row r="1" spans="1:11" ht="61.5" customHeight="1">
      <c r="A1" s="368" t="s">
        <v>1160</v>
      </c>
      <c r="B1" s="369"/>
      <c r="C1" s="369"/>
      <c r="D1" s="369"/>
      <c r="E1" s="39"/>
      <c r="F1" s="39"/>
      <c r="G1" s="39"/>
      <c r="H1" s="39"/>
      <c r="I1" s="39"/>
      <c r="J1" s="39"/>
      <c r="K1" s="39"/>
    </row>
    <row r="2" spans="1:11" ht="15.75" customHeight="1" thickBot="1">
      <c r="A2" s="39"/>
      <c r="B2" s="39"/>
      <c r="C2" s="370" t="s">
        <v>781</v>
      </c>
      <c r="D2" s="371"/>
      <c r="E2" s="39"/>
      <c r="F2" s="39"/>
      <c r="G2" s="39"/>
      <c r="H2" s="39"/>
      <c r="I2" s="39"/>
      <c r="J2" s="39"/>
      <c r="K2" s="39"/>
    </row>
    <row r="3" spans="1:11" ht="31.5">
      <c r="A3" s="85" t="s">
        <v>0</v>
      </c>
      <c r="B3" s="86" t="s">
        <v>782</v>
      </c>
      <c r="C3" s="86" t="s">
        <v>783</v>
      </c>
      <c r="D3" s="87" t="s">
        <v>280</v>
      </c>
      <c r="E3" s="40"/>
      <c r="F3" s="40"/>
      <c r="G3" s="40"/>
      <c r="H3" s="40"/>
      <c r="I3" s="40"/>
      <c r="J3" s="40"/>
      <c r="K3" s="40"/>
    </row>
    <row r="4" spans="1:11" s="43" customFormat="1">
      <c r="A4" s="330" t="s">
        <v>92</v>
      </c>
      <c r="B4" s="256" t="s">
        <v>784</v>
      </c>
      <c r="C4" s="257">
        <f>C5+C8</f>
        <v>458799</v>
      </c>
      <c r="D4" s="331"/>
      <c r="E4" s="41"/>
      <c r="F4" s="42"/>
      <c r="G4" s="42"/>
      <c r="H4" s="42"/>
      <c r="I4" s="42"/>
      <c r="J4" s="42"/>
      <c r="K4" s="42"/>
    </row>
    <row r="5" spans="1:11" s="43" customFormat="1">
      <c r="A5" s="330">
        <v>1</v>
      </c>
      <c r="B5" s="258" t="s">
        <v>785</v>
      </c>
      <c r="C5" s="257">
        <f>SUM(C6:C7)</f>
        <v>8960</v>
      </c>
      <c r="D5" s="332"/>
      <c r="E5" s="41"/>
      <c r="F5" s="42"/>
      <c r="G5" s="42"/>
      <c r="H5" s="42"/>
      <c r="I5" s="42"/>
      <c r="J5" s="42"/>
      <c r="K5" s="42"/>
    </row>
    <row r="6" spans="1:11" ht="31.5">
      <c r="A6" s="333"/>
      <c r="B6" s="259" t="s">
        <v>786</v>
      </c>
      <c r="C6" s="260">
        <v>1082</v>
      </c>
      <c r="D6" s="334"/>
      <c r="E6" s="44"/>
      <c r="F6" s="39"/>
      <c r="G6" s="39"/>
      <c r="H6" s="39"/>
      <c r="I6" s="39"/>
      <c r="J6" s="39"/>
      <c r="K6" s="39"/>
    </row>
    <row r="7" spans="1:11" ht="31.5">
      <c r="A7" s="333"/>
      <c r="B7" s="261" t="s">
        <v>787</v>
      </c>
      <c r="C7" s="260">
        <v>7878</v>
      </c>
      <c r="D7" s="335"/>
      <c r="E7" s="44"/>
      <c r="F7" s="39"/>
      <c r="G7" s="44"/>
      <c r="H7" s="39"/>
      <c r="I7" s="39"/>
      <c r="J7" s="39"/>
      <c r="K7" s="39"/>
    </row>
    <row r="8" spans="1:11" s="45" customFormat="1">
      <c r="A8" s="330">
        <v>2</v>
      </c>
      <c r="B8" s="262" t="s">
        <v>788</v>
      </c>
      <c r="C8" s="257">
        <f>C9+C12</f>
        <v>449839</v>
      </c>
      <c r="D8" s="336"/>
      <c r="E8" s="41"/>
      <c r="F8" s="42"/>
      <c r="G8" s="41"/>
      <c r="H8" s="42"/>
      <c r="I8" s="42"/>
      <c r="J8" s="42"/>
      <c r="K8" s="42"/>
    </row>
    <row r="9" spans="1:11" s="43" customFormat="1">
      <c r="A9" s="330" t="s">
        <v>789</v>
      </c>
      <c r="B9" s="258" t="s">
        <v>790</v>
      </c>
      <c r="C9" s="257">
        <f>C10+C11</f>
        <v>83070</v>
      </c>
      <c r="D9" s="332"/>
      <c r="E9" s="41"/>
      <c r="F9" s="42"/>
      <c r="G9" s="42"/>
      <c r="H9" s="42"/>
      <c r="I9" s="42"/>
      <c r="J9" s="42"/>
      <c r="K9" s="42"/>
    </row>
    <row r="10" spans="1:11" s="48" customFormat="1">
      <c r="A10" s="337"/>
      <c r="B10" s="263" t="s">
        <v>791</v>
      </c>
      <c r="C10" s="264">
        <v>81165</v>
      </c>
      <c r="D10" s="338"/>
      <c r="E10" s="46"/>
      <c r="F10" s="47"/>
      <c r="G10" s="46"/>
      <c r="H10" s="47"/>
      <c r="I10" s="47"/>
      <c r="J10" s="47"/>
      <c r="K10" s="47"/>
    </row>
    <row r="11" spans="1:11" s="48" customFormat="1">
      <c r="A11" s="337"/>
      <c r="B11" s="263" t="s">
        <v>792</v>
      </c>
      <c r="C11" s="264">
        <v>1905</v>
      </c>
      <c r="D11" s="338"/>
      <c r="E11" s="47"/>
      <c r="F11" s="47"/>
      <c r="G11" s="47"/>
      <c r="H11" s="47"/>
      <c r="I11" s="47"/>
      <c r="J11" s="47"/>
      <c r="K11" s="47"/>
    </row>
    <row r="12" spans="1:11" s="43" customFormat="1">
      <c r="A12" s="330" t="s">
        <v>793</v>
      </c>
      <c r="B12" s="258" t="s">
        <v>794</v>
      </c>
      <c r="C12" s="257">
        <f>C13+C14</f>
        <v>366769</v>
      </c>
      <c r="D12" s="339"/>
      <c r="E12" s="41"/>
      <c r="F12" s="42"/>
      <c r="G12" s="42"/>
      <c r="H12" s="42"/>
      <c r="I12" s="42"/>
      <c r="J12" s="42"/>
      <c r="K12" s="42"/>
    </row>
    <row r="13" spans="1:11" ht="63">
      <c r="A13" s="337"/>
      <c r="B13" s="265" t="s">
        <v>795</v>
      </c>
      <c r="C13" s="266">
        <f>73452+115</f>
        <v>73567</v>
      </c>
      <c r="D13" s="340" t="s">
        <v>1270</v>
      </c>
      <c r="E13" s="49"/>
      <c r="F13" s="50"/>
      <c r="G13" s="50"/>
      <c r="H13" s="50"/>
      <c r="I13" s="50"/>
      <c r="J13" s="50"/>
      <c r="K13" s="50"/>
    </row>
    <row r="14" spans="1:11">
      <c r="A14" s="337"/>
      <c r="B14" s="265" t="s">
        <v>796</v>
      </c>
      <c r="C14" s="267">
        <f>SUM(C15:C16)</f>
        <v>293202</v>
      </c>
      <c r="D14" s="339"/>
      <c r="E14" s="49"/>
      <c r="F14" s="50"/>
      <c r="G14" s="50"/>
      <c r="H14" s="50"/>
      <c r="I14" s="50"/>
      <c r="J14" s="50"/>
      <c r="K14" s="50"/>
    </row>
    <row r="15" spans="1:11" ht="47.25">
      <c r="A15" s="333"/>
      <c r="B15" s="268" t="s">
        <v>797</v>
      </c>
      <c r="C15" s="269">
        <f>225419+10038</f>
        <v>235457</v>
      </c>
      <c r="D15" s="340" t="s">
        <v>1271</v>
      </c>
      <c r="E15" s="44"/>
      <c r="F15" s="39"/>
      <c r="G15" s="39"/>
      <c r="H15" s="39"/>
      <c r="I15" s="39"/>
      <c r="J15" s="39"/>
      <c r="K15" s="39"/>
    </row>
    <row r="16" spans="1:11">
      <c r="A16" s="333"/>
      <c r="B16" s="268" t="s">
        <v>798</v>
      </c>
      <c r="C16" s="260">
        <f>62745-5000</f>
        <v>57745</v>
      </c>
      <c r="D16" s="341"/>
      <c r="E16" s="44"/>
      <c r="F16" s="39"/>
      <c r="G16" s="39"/>
      <c r="H16" s="39"/>
      <c r="I16" s="39"/>
      <c r="J16" s="39"/>
      <c r="K16" s="39"/>
    </row>
    <row r="17" spans="1:11" s="45" customFormat="1">
      <c r="A17" s="330" t="s">
        <v>96</v>
      </c>
      <c r="B17" s="258" t="s">
        <v>799</v>
      </c>
      <c r="C17" s="257">
        <f>C18+C19</f>
        <v>316221</v>
      </c>
      <c r="D17" s="342" t="s">
        <v>877</v>
      </c>
      <c r="E17" s="41"/>
      <c r="F17" s="42"/>
      <c r="G17" s="42"/>
      <c r="H17" s="42"/>
      <c r="I17" s="42"/>
      <c r="J17" s="42"/>
      <c r="K17" s="42"/>
    </row>
    <row r="18" spans="1:11" s="51" customFormat="1">
      <c r="A18" s="330">
        <v>1</v>
      </c>
      <c r="B18" s="258" t="s">
        <v>785</v>
      </c>
      <c r="C18" s="257">
        <v>8960</v>
      </c>
      <c r="D18" s="341"/>
      <c r="E18" s="41"/>
      <c r="F18" s="42"/>
      <c r="G18" s="42"/>
      <c r="H18" s="42"/>
      <c r="I18" s="42"/>
      <c r="J18" s="42"/>
      <c r="K18" s="42"/>
    </row>
    <row r="19" spans="1:11" s="51" customFormat="1">
      <c r="A19" s="330">
        <v>2</v>
      </c>
      <c r="B19" s="258" t="s">
        <v>788</v>
      </c>
      <c r="C19" s="257">
        <f>C20+C21</f>
        <v>307261</v>
      </c>
      <c r="D19" s="341"/>
      <c r="E19" s="41"/>
      <c r="F19" s="42"/>
      <c r="G19" s="42"/>
      <c r="H19" s="42"/>
      <c r="I19" s="42"/>
      <c r="J19" s="42"/>
      <c r="K19" s="42"/>
    </row>
    <row r="20" spans="1:11" s="45" customFormat="1">
      <c r="A20" s="330" t="s">
        <v>789</v>
      </c>
      <c r="B20" s="258" t="s">
        <v>790</v>
      </c>
      <c r="C20" s="257">
        <v>83070</v>
      </c>
      <c r="D20" s="341"/>
      <c r="E20" s="41"/>
      <c r="F20" s="42"/>
      <c r="G20" s="42"/>
      <c r="H20" s="42"/>
      <c r="I20" s="42"/>
      <c r="J20" s="42"/>
      <c r="K20" s="42"/>
    </row>
    <row r="21" spans="1:11" s="45" customFormat="1">
      <c r="A21" s="330" t="s">
        <v>793</v>
      </c>
      <c r="B21" s="258" t="s">
        <v>794</v>
      </c>
      <c r="C21" s="257">
        <f>C22+C23</f>
        <v>224191</v>
      </c>
      <c r="D21" s="341"/>
      <c r="E21" s="41"/>
      <c r="F21" s="42"/>
      <c r="G21" s="42"/>
      <c r="H21" s="42"/>
      <c r="I21" s="42"/>
      <c r="J21" s="42"/>
      <c r="K21" s="42"/>
    </row>
    <row r="22" spans="1:11">
      <c r="A22" s="333"/>
      <c r="B22" s="268" t="s">
        <v>795</v>
      </c>
      <c r="C22" s="269">
        <v>73567</v>
      </c>
      <c r="D22" s="343"/>
      <c r="E22" s="44"/>
      <c r="F22" s="39"/>
      <c r="G22" s="39"/>
      <c r="H22" s="39"/>
      <c r="I22" s="39"/>
      <c r="J22" s="39"/>
      <c r="K22" s="39"/>
    </row>
    <row r="23" spans="1:11">
      <c r="A23" s="333"/>
      <c r="B23" s="268" t="s">
        <v>800</v>
      </c>
      <c r="C23" s="269">
        <f>140586+10038</f>
        <v>150624</v>
      </c>
      <c r="D23" s="343"/>
      <c r="E23" s="44"/>
      <c r="F23" s="39"/>
      <c r="G23" s="39"/>
      <c r="H23" s="39"/>
      <c r="I23" s="39"/>
      <c r="J23" s="39"/>
      <c r="K23" s="39"/>
    </row>
    <row r="24" spans="1:11" s="45" customFormat="1">
      <c r="A24" s="330" t="s">
        <v>99</v>
      </c>
      <c r="B24" s="258" t="s">
        <v>801</v>
      </c>
      <c r="C24" s="257">
        <f>SUM(C25:C26)</f>
        <v>142578</v>
      </c>
      <c r="D24" s="341"/>
      <c r="E24" s="41"/>
      <c r="F24" s="42"/>
      <c r="G24" s="42"/>
      <c r="H24" s="42"/>
      <c r="I24" s="42"/>
      <c r="J24" s="42"/>
      <c r="K24" s="42"/>
    </row>
    <row r="25" spans="1:11" s="45" customFormat="1">
      <c r="A25" s="330">
        <v>1</v>
      </c>
      <c r="B25" s="258" t="s">
        <v>790</v>
      </c>
      <c r="C25" s="257">
        <f>C9-C20</f>
        <v>0</v>
      </c>
      <c r="D25" s="341"/>
      <c r="E25" s="41"/>
      <c r="F25" s="42"/>
      <c r="G25" s="42"/>
      <c r="H25" s="42"/>
      <c r="I25" s="42"/>
      <c r="J25" s="42"/>
      <c r="K25" s="42"/>
    </row>
    <row r="26" spans="1:11" s="45" customFormat="1">
      <c r="A26" s="330">
        <v>2</v>
      </c>
      <c r="B26" s="258" t="s">
        <v>794</v>
      </c>
      <c r="C26" s="257">
        <f>SUM(C27:C28)</f>
        <v>142578</v>
      </c>
      <c r="D26" s="341"/>
      <c r="E26" s="41"/>
      <c r="F26" s="42"/>
      <c r="G26" s="42"/>
      <c r="H26" s="42"/>
      <c r="I26" s="42"/>
      <c r="J26" s="42"/>
      <c r="K26" s="42"/>
    </row>
    <row r="27" spans="1:11">
      <c r="A27" s="337"/>
      <c r="B27" s="265" t="s">
        <v>785</v>
      </c>
      <c r="C27" s="267">
        <f>C5-C18</f>
        <v>0</v>
      </c>
      <c r="D27" s="339"/>
      <c r="E27" s="49"/>
      <c r="F27" s="50"/>
      <c r="G27" s="50"/>
      <c r="H27" s="50"/>
      <c r="I27" s="50"/>
      <c r="J27" s="50"/>
      <c r="K27" s="50"/>
    </row>
    <row r="28" spans="1:11">
      <c r="A28" s="337"/>
      <c r="B28" s="265" t="s">
        <v>802</v>
      </c>
      <c r="C28" s="267">
        <f>SUM(C29:C30)</f>
        <v>142578</v>
      </c>
      <c r="D28" s="339"/>
      <c r="E28" s="49"/>
      <c r="F28" s="50"/>
      <c r="G28" s="50"/>
      <c r="H28" s="50"/>
      <c r="I28" s="50"/>
      <c r="J28" s="50"/>
      <c r="K28" s="50"/>
    </row>
    <row r="29" spans="1:11">
      <c r="A29" s="333"/>
      <c r="B29" s="268" t="s">
        <v>795</v>
      </c>
      <c r="C29" s="260">
        <f>C13-C22</f>
        <v>0</v>
      </c>
      <c r="D29" s="343"/>
      <c r="E29" s="44"/>
      <c r="F29" s="39"/>
      <c r="G29" s="39"/>
      <c r="H29" s="39"/>
      <c r="I29" s="39"/>
      <c r="J29" s="39"/>
      <c r="K29" s="39"/>
    </row>
    <row r="30" spans="1:11" ht="16.5" thickBot="1">
      <c r="A30" s="344"/>
      <c r="B30" s="345" t="s">
        <v>800</v>
      </c>
      <c r="C30" s="346">
        <f>C14-C23</f>
        <v>142578</v>
      </c>
      <c r="D30" s="347"/>
      <c r="E30" s="44"/>
      <c r="F30" s="39"/>
      <c r="G30" s="39"/>
      <c r="H30" s="39"/>
      <c r="I30" s="39"/>
      <c r="J30" s="39"/>
      <c r="K30" s="39"/>
    </row>
  </sheetData>
  <mergeCells count="2">
    <mergeCell ref="A1:D1"/>
    <mergeCell ref="C2:D2"/>
  </mergeCells>
  <printOptions horizontalCentered="1"/>
  <pageMargins left="0" right="0" top="0.39370078740157483" bottom="0.39370078740157483" header="0.39370078740157483" footer="0.39370078740157483"/>
  <pageSetup paperSize="9" scale="9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6"/>
  <sheetViews>
    <sheetView zoomScale="63" zoomScaleNormal="55" workbookViewId="0">
      <pane ySplit="5" topLeftCell="A51" activePane="bottomLeft" state="frozen"/>
      <selection pane="bottomLeft" activeCell="J50" sqref="J50"/>
    </sheetView>
  </sheetViews>
  <sheetFormatPr defaultColWidth="13.7109375" defaultRowHeight="15.75"/>
  <cols>
    <col min="1" max="1" width="6.140625" style="38" customWidth="1"/>
    <col min="2" max="2" width="49" style="38" customWidth="1"/>
    <col min="3" max="3" width="15.28515625" style="38" customWidth="1"/>
    <col min="4" max="4" width="17.42578125" style="38" customWidth="1"/>
    <col min="5" max="5" width="11.28515625" style="38" customWidth="1"/>
    <col min="6" max="6" width="8.140625" style="38" customWidth="1"/>
    <col min="7" max="7" width="7.5703125" style="38" customWidth="1"/>
    <col min="8" max="8" width="8.85546875" style="38" customWidth="1"/>
    <col min="9" max="9" width="11.5703125" style="38" customWidth="1"/>
    <col min="10" max="10" width="34.7109375" style="38" customWidth="1"/>
    <col min="11" max="11" width="10.140625" style="38" customWidth="1"/>
    <col min="12" max="16" width="9.7109375" style="38" customWidth="1"/>
    <col min="17" max="16384" width="13.7109375" style="38"/>
  </cols>
  <sheetData>
    <row r="1" spans="1:16" ht="70.900000000000006" customHeight="1">
      <c r="A1" s="373" t="s">
        <v>1161</v>
      </c>
      <c r="B1" s="373"/>
      <c r="C1" s="373"/>
      <c r="D1" s="373"/>
      <c r="E1" s="373"/>
      <c r="F1" s="373"/>
      <c r="G1" s="373"/>
      <c r="H1" s="373"/>
      <c r="I1" s="373"/>
      <c r="J1" s="373"/>
      <c r="K1" s="39"/>
      <c r="L1" s="39"/>
      <c r="M1" s="39"/>
      <c r="N1" s="39"/>
      <c r="O1" s="39"/>
      <c r="P1" s="39"/>
    </row>
    <row r="2" spans="1:16" ht="15.75" customHeight="1" thickBot="1">
      <c r="A2" s="39"/>
      <c r="B2" s="39"/>
      <c r="C2" s="374" t="s">
        <v>781</v>
      </c>
      <c r="D2" s="374"/>
      <c r="E2" s="374"/>
      <c r="F2" s="374"/>
      <c r="G2" s="374"/>
      <c r="H2" s="374"/>
      <c r="I2" s="374"/>
      <c r="J2" s="375"/>
      <c r="K2" s="39"/>
      <c r="L2" s="39"/>
      <c r="M2" s="39"/>
      <c r="N2" s="39"/>
      <c r="O2" s="39"/>
      <c r="P2" s="39"/>
    </row>
    <row r="3" spans="1:16" ht="15.4" customHeight="1" thickBot="1">
      <c r="A3" s="376" t="s">
        <v>0</v>
      </c>
      <c r="B3" s="379" t="s">
        <v>782</v>
      </c>
      <c r="C3" s="379" t="s">
        <v>803</v>
      </c>
      <c r="D3" s="379" t="s">
        <v>804</v>
      </c>
      <c r="E3" s="382" t="s">
        <v>805</v>
      </c>
      <c r="F3" s="383"/>
      <c r="G3" s="383"/>
      <c r="H3" s="383"/>
      <c r="I3" s="384"/>
      <c r="J3" s="379" t="s">
        <v>280</v>
      </c>
      <c r="K3" s="40"/>
      <c r="L3" s="40"/>
      <c r="M3" s="40"/>
      <c r="N3" s="40"/>
      <c r="O3" s="40"/>
      <c r="P3" s="40"/>
    </row>
    <row r="4" spans="1:16" ht="15.4" customHeight="1" thickBot="1">
      <c r="A4" s="377"/>
      <c r="B4" s="380"/>
      <c r="C4" s="380"/>
      <c r="D4" s="380"/>
      <c r="E4" s="379" t="s">
        <v>806</v>
      </c>
      <c r="F4" s="382" t="s">
        <v>807</v>
      </c>
      <c r="G4" s="383"/>
      <c r="H4" s="383"/>
      <c r="I4" s="379" t="s">
        <v>808</v>
      </c>
      <c r="J4" s="380"/>
      <c r="K4" s="40"/>
      <c r="L4" s="40"/>
      <c r="M4" s="40"/>
      <c r="N4" s="40"/>
      <c r="O4" s="40"/>
      <c r="P4" s="40"/>
    </row>
    <row r="5" spans="1:16" ht="39" customHeight="1" thickBot="1">
      <c r="A5" s="378"/>
      <c r="B5" s="381"/>
      <c r="C5" s="381"/>
      <c r="D5" s="381"/>
      <c r="E5" s="381"/>
      <c r="F5" s="88" t="s">
        <v>809</v>
      </c>
      <c r="G5" s="88" t="s">
        <v>810</v>
      </c>
      <c r="H5" s="88" t="s">
        <v>811</v>
      </c>
      <c r="I5" s="381"/>
      <c r="J5" s="381"/>
      <c r="K5" s="40"/>
      <c r="L5" s="40"/>
      <c r="M5" s="40"/>
      <c r="N5" s="40"/>
      <c r="O5" s="40"/>
      <c r="P5" s="40"/>
    </row>
    <row r="6" spans="1:16">
      <c r="A6" s="306"/>
      <c r="B6" s="270" t="s">
        <v>809</v>
      </c>
      <c r="C6" s="174"/>
      <c r="D6" s="174"/>
      <c r="E6" s="271">
        <f>E7+E10</f>
        <v>458799</v>
      </c>
      <c r="F6" s="271">
        <f>F7+F10</f>
        <v>316221</v>
      </c>
      <c r="G6" s="271">
        <f>G7+G10</f>
        <v>83070</v>
      </c>
      <c r="H6" s="271">
        <f>H7+H10</f>
        <v>233151</v>
      </c>
      <c r="I6" s="271">
        <f>I7+I10</f>
        <v>142578</v>
      </c>
      <c r="J6" s="307"/>
      <c r="K6" s="40"/>
      <c r="L6" s="40"/>
      <c r="M6" s="40"/>
      <c r="N6" s="40"/>
      <c r="O6" s="40"/>
      <c r="P6" s="40"/>
    </row>
    <row r="7" spans="1:16">
      <c r="A7" s="306" t="s">
        <v>812</v>
      </c>
      <c r="B7" s="272" t="s">
        <v>785</v>
      </c>
      <c r="C7" s="174"/>
      <c r="D7" s="174"/>
      <c r="E7" s="271">
        <f>E8+E9</f>
        <v>8960</v>
      </c>
      <c r="F7" s="271">
        <f>F8+F9</f>
        <v>8960</v>
      </c>
      <c r="G7" s="271">
        <f t="shared" ref="G7:I7" si="0">G8+G9</f>
        <v>0</v>
      </c>
      <c r="H7" s="271">
        <f t="shared" si="0"/>
        <v>8960</v>
      </c>
      <c r="I7" s="271">
        <f t="shared" si="0"/>
        <v>0</v>
      </c>
      <c r="J7" s="307"/>
      <c r="K7" s="40"/>
      <c r="L7" s="40"/>
      <c r="M7" s="40"/>
      <c r="N7" s="40"/>
      <c r="O7" s="40"/>
      <c r="P7" s="40"/>
    </row>
    <row r="8" spans="1:16" ht="47.25">
      <c r="A8" s="306"/>
      <c r="B8" s="273" t="s">
        <v>813</v>
      </c>
      <c r="C8" s="76" t="s">
        <v>79</v>
      </c>
      <c r="D8" s="174"/>
      <c r="E8" s="274">
        <f>SUM(G8:I8)</f>
        <v>1082</v>
      </c>
      <c r="F8" s="274">
        <f>SUM(G8:H8)</f>
        <v>1082</v>
      </c>
      <c r="G8" s="271"/>
      <c r="H8" s="275">
        <v>1082</v>
      </c>
      <c r="I8" s="271"/>
      <c r="J8" s="307"/>
      <c r="K8" s="40"/>
      <c r="L8" s="40"/>
      <c r="M8" s="40"/>
      <c r="N8" s="40"/>
      <c r="O8" s="40"/>
      <c r="P8" s="40"/>
    </row>
    <row r="9" spans="1:16" ht="31.5">
      <c r="A9" s="306"/>
      <c r="B9" s="276" t="s">
        <v>814</v>
      </c>
      <c r="C9" s="76" t="s">
        <v>79</v>
      </c>
      <c r="D9" s="174"/>
      <c r="E9" s="274">
        <f>SUM(G9:I9)</f>
        <v>7878</v>
      </c>
      <c r="F9" s="274">
        <f t="shared" ref="F9:F54" si="1">SUM(G9:H9)</f>
        <v>7878</v>
      </c>
      <c r="G9" s="271"/>
      <c r="H9" s="275">
        <v>7878</v>
      </c>
      <c r="I9" s="271"/>
      <c r="J9" s="307"/>
      <c r="K9" s="40"/>
      <c r="L9" s="40"/>
      <c r="M9" s="40"/>
      <c r="N9" s="40"/>
      <c r="O9" s="40"/>
      <c r="P9" s="40"/>
    </row>
    <row r="10" spans="1:16">
      <c r="A10" s="306" t="s">
        <v>815</v>
      </c>
      <c r="B10" s="272" t="s">
        <v>788</v>
      </c>
      <c r="C10" s="174"/>
      <c r="D10" s="174"/>
      <c r="E10" s="271">
        <f>E11+E14+E36+E44+E56</f>
        <v>449839</v>
      </c>
      <c r="F10" s="271">
        <f>F11+F14+F36+F44+F56</f>
        <v>307261</v>
      </c>
      <c r="G10" s="271">
        <f t="shared" ref="G10:H10" si="2">G11+G14+G36+G44+G56</f>
        <v>83070</v>
      </c>
      <c r="H10" s="271">
        <f t="shared" si="2"/>
        <v>224191</v>
      </c>
      <c r="I10" s="271">
        <f>I11+I14+I36+I44+I56</f>
        <v>142578</v>
      </c>
      <c r="J10" s="307"/>
      <c r="K10" s="40"/>
      <c r="L10" s="40"/>
      <c r="M10" s="40"/>
      <c r="N10" s="40"/>
      <c r="O10" s="40"/>
      <c r="P10" s="40"/>
    </row>
    <row r="11" spans="1:16">
      <c r="A11" s="306" t="s">
        <v>92</v>
      </c>
      <c r="B11" s="277" t="s">
        <v>816</v>
      </c>
      <c r="C11" s="174"/>
      <c r="D11" s="174"/>
      <c r="E11" s="271">
        <f>E12+E13</f>
        <v>185345</v>
      </c>
      <c r="F11" s="271">
        <f>F12+F13</f>
        <v>185345</v>
      </c>
      <c r="G11" s="271">
        <f t="shared" ref="G11:I11" si="3">G12+G13</f>
        <v>0</v>
      </c>
      <c r="H11" s="271">
        <f t="shared" si="3"/>
        <v>185345</v>
      </c>
      <c r="I11" s="271">
        <f t="shared" si="3"/>
        <v>0</v>
      </c>
      <c r="J11" s="307"/>
      <c r="K11" s="40"/>
      <c r="L11" s="40"/>
      <c r="M11" s="40"/>
      <c r="N11" s="40"/>
      <c r="O11" s="40"/>
      <c r="P11" s="40"/>
    </row>
    <row r="12" spans="1:16" s="43" customFormat="1">
      <c r="A12" s="308"/>
      <c r="B12" s="278" t="s">
        <v>817</v>
      </c>
      <c r="C12" s="279"/>
      <c r="D12" s="279"/>
      <c r="E12" s="280">
        <f>SUM(G12:I12)</f>
        <v>73567</v>
      </c>
      <c r="F12" s="281">
        <f t="shared" si="1"/>
        <v>73567</v>
      </c>
      <c r="G12" s="280"/>
      <c r="H12" s="280">
        <v>73567</v>
      </c>
      <c r="I12" s="282"/>
      <c r="J12" s="309"/>
      <c r="K12" s="52"/>
      <c r="L12" s="52"/>
      <c r="M12" s="52"/>
      <c r="N12" s="52"/>
      <c r="O12" s="52"/>
      <c r="P12" s="52"/>
    </row>
    <row r="13" spans="1:16" s="43" customFormat="1">
      <c r="A13" s="308"/>
      <c r="B13" s="278" t="s">
        <v>818</v>
      </c>
      <c r="C13" s="279"/>
      <c r="D13" s="279"/>
      <c r="E13" s="280">
        <f>SUM(G13:I13)</f>
        <v>111778</v>
      </c>
      <c r="F13" s="281">
        <f t="shared" si="1"/>
        <v>111778</v>
      </c>
      <c r="G13" s="280"/>
      <c r="H13" s="280">
        <f>101740+10038</f>
        <v>111778</v>
      </c>
      <c r="I13" s="282"/>
      <c r="J13" s="309"/>
      <c r="K13" s="52"/>
      <c r="L13" s="52"/>
      <c r="M13" s="52"/>
      <c r="N13" s="52"/>
      <c r="O13" s="52"/>
      <c r="P13" s="52"/>
    </row>
    <row r="14" spans="1:16">
      <c r="A14" s="310" t="s">
        <v>96</v>
      </c>
      <c r="B14" s="283" t="s">
        <v>819</v>
      </c>
      <c r="C14" s="284"/>
      <c r="D14" s="284"/>
      <c r="E14" s="285">
        <f t="shared" ref="E14:I14" si="4">E15+E22+E27+E32</f>
        <v>179288</v>
      </c>
      <c r="F14" s="285">
        <f t="shared" si="4"/>
        <v>117022</v>
      </c>
      <c r="G14" s="285">
        <f t="shared" si="4"/>
        <v>78176</v>
      </c>
      <c r="H14" s="285">
        <f t="shared" si="4"/>
        <v>38846</v>
      </c>
      <c r="I14" s="285">
        <f t="shared" si="4"/>
        <v>62266</v>
      </c>
      <c r="J14" s="311"/>
      <c r="K14" s="53"/>
      <c r="L14" s="53"/>
      <c r="M14" s="53"/>
      <c r="N14" s="53"/>
      <c r="O14" s="53"/>
      <c r="P14" s="53"/>
    </row>
    <row r="15" spans="1:16">
      <c r="A15" s="306">
        <v>1</v>
      </c>
      <c r="B15" s="173" t="s">
        <v>820</v>
      </c>
      <c r="C15" s="286"/>
      <c r="D15" s="286"/>
      <c r="E15" s="287">
        <f t="shared" ref="E15:I15" si="5">SUM(E16:E21)</f>
        <v>117022</v>
      </c>
      <c r="F15" s="287">
        <f t="shared" si="5"/>
        <v>117022</v>
      </c>
      <c r="G15" s="287">
        <f t="shared" si="5"/>
        <v>78176</v>
      </c>
      <c r="H15" s="287">
        <f t="shared" si="5"/>
        <v>38846</v>
      </c>
      <c r="I15" s="287">
        <f t="shared" si="5"/>
        <v>0</v>
      </c>
      <c r="J15" s="312"/>
      <c r="K15" s="53"/>
      <c r="L15" s="53"/>
      <c r="M15" s="53"/>
      <c r="N15" s="53"/>
      <c r="O15" s="53"/>
      <c r="P15" s="53"/>
    </row>
    <row r="16" spans="1:16" s="55" customFormat="1" ht="78.75">
      <c r="A16" s="306"/>
      <c r="B16" s="84" t="s">
        <v>205</v>
      </c>
      <c r="C16" s="288" t="s">
        <v>79</v>
      </c>
      <c r="D16" s="76" t="s">
        <v>821</v>
      </c>
      <c r="E16" s="274">
        <f>SUM(G16:I16)</f>
        <v>50366</v>
      </c>
      <c r="F16" s="274">
        <f t="shared" si="1"/>
        <v>50366</v>
      </c>
      <c r="G16" s="274">
        <v>50366</v>
      </c>
      <c r="H16" s="274"/>
      <c r="I16" s="274">
        <v>0</v>
      </c>
      <c r="J16" s="312"/>
      <c r="K16" s="54"/>
      <c r="L16" s="54"/>
      <c r="M16" s="54"/>
      <c r="N16" s="54"/>
      <c r="O16" s="54"/>
      <c r="P16" s="54"/>
    </row>
    <row r="17" spans="1:16" s="55" customFormat="1" ht="78.75">
      <c r="A17" s="306"/>
      <c r="B17" s="84" t="s">
        <v>207</v>
      </c>
      <c r="C17" s="288" t="s">
        <v>79</v>
      </c>
      <c r="D17" s="76" t="s">
        <v>822</v>
      </c>
      <c r="E17" s="274">
        <f>SUM(G17:I17)</f>
        <v>23000</v>
      </c>
      <c r="F17" s="274">
        <f t="shared" si="1"/>
        <v>23000</v>
      </c>
      <c r="G17" s="274">
        <v>23000</v>
      </c>
      <c r="H17" s="274"/>
      <c r="I17" s="274"/>
      <c r="J17" s="312"/>
      <c r="K17" s="54"/>
      <c r="L17" s="54"/>
      <c r="M17" s="54"/>
      <c r="N17" s="54"/>
      <c r="O17" s="54"/>
      <c r="P17" s="54"/>
    </row>
    <row r="18" spans="1:16" s="55" customFormat="1" ht="51">
      <c r="A18" s="306"/>
      <c r="B18" s="84" t="s">
        <v>102</v>
      </c>
      <c r="C18" s="288" t="s">
        <v>103</v>
      </c>
      <c r="D18" s="289" t="s">
        <v>823</v>
      </c>
      <c r="E18" s="274">
        <f>SUM(G18:I18)</f>
        <v>30000</v>
      </c>
      <c r="F18" s="274">
        <f t="shared" si="1"/>
        <v>30000</v>
      </c>
      <c r="G18" s="274"/>
      <c r="H18" s="274">
        <v>30000</v>
      </c>
      <c r="I18" s="274"/>
      <c r="J18" s="312"/>
      <c r="K18" s="54"/>
      <c r="L18" s="54"/>
      <c r="M18" s="54"/>
      <c r="N18" s="54"/>
      <c r="O18" s="54"/>
      <c r="P18" s="54"/>
    </row>
    <row r="19" spans="1:16" s="55" customFormat="1" ht="51">
      <c r="A19" s="306"/>
      <c r="B19" s="84" t="s">
        <v>104</v>
      </c>
      <c r="C19" s="288" t="s">
        <v>103</v>
      </c>
      <c r="D19" s="289" t="s">
        <v>824</v>
      </c>
      <c r="E19" s="274">
        <v>4914</v>
      </c>
      <c r="F19" s="274">
        <f t="shared" si="1"/>
        <v>4914</v>
      </c>
      <c r="G19" s="274"/>
      <c r="H19" s="274">
        <v>4914</v>
      </c>
      <c r="I19" s="274"/>
      <c r="J19" s="312"/>
      <c r="K19" s="54"/>
      <c r="L19" s="54"/>
      <c r="M19" s="54"/>
      <c r="N19" s="54"/>
      <c r="O19" s="54"/>
      <c r="P19" s="54"/>
    </row>
    <row r="20" spans="1:16" s="55" customFormat="1" ht="63">
      <c r="A20" s="306"/>
      <c r="B20" s="84" t="s">
        <v>825</v>
      </c>
      <c r="C20" s="76" t="s">
        <v>826</v>
      </c>
      <c r="D20" s="76" t="s">
        <v>827</v>
      </c>
      <c r="E20" s="274">
        <f>SUM(G20:I20)</f>
        <v>3932</v>
      </c>
      <c r="F20" s="274">
        <f t="shared" si="1"/>
        <v>3932</v>
      </c>
      <c r="G20" s="274"/>
      <c r="H20" s="274">
        <v>3932</v>
      </c>
      <c r="I20" s="274"/>
      <c r="J20" s="312"/>
      <c r="K20" s="54"/>
      <c r="L20" s="54"/>
      <c r="M20" s="54"/>
      <c r="N20" s="54"/>
      <c r="O20" s="54"/>
      <c r="P20" s="54"/>
    </row>
    <row r="21" spans="1:16" s="55" customFormat="1" ht="78.75">
      <c r="A21" s="306"/>
      <c r="B21" s="84" t="s">
        <v>828</v>
      </c>
      <c r="C21" s="76" t="s">
        <v>80</v>
      </c>
      <c r="D21" s="76" t="s">
        <v>829</v>
      </c>
      <c r="E21" s="274">
        <f>SUM(G21:I21)</f>
        <v>4810</v>
      </c>
      <c r="F21" s="274">
        <f t="shared" si="1"/>
        <v>4810</v>
      </c>
      <c r="G21" s="274">
        <v>4810</v>
      </c>
      <c r="H21" s="274"/>
      <c r="I21" s="274"/>
      <c r="J21" s="312"/>
      <c r="K21" s="54"/>
      <c r="L21" s="54"/>
      <c r="M21" s="54"/>
      <c r="N21" s="54"/>
      <c r="O21" s="54"/>
      <c r="P21" s="54"/>
    </row>
    <row r="22" spans="1:16" s="57" customFormat="1" ht="29.65" customHeight="1">
      <c r="A22" s="313">
        <v>2</v>
      </c>
      <c r="B22" s="290" t="s">
        <v>830</v>
      </c>
      <c r="C22" s="291"/>
      <c r="D22" s="291"/>
      <c r="E22" s="271">
        <f t="shared" ref="E22:G22" si="6">SUM(E23:E26)</f>
        <v>20223</v>
      </c>
      <c r="F22" s="271">
        <f t="shared" si="6"/>
        <v>0</v>
      </c>
      <c r="G22" s="271">
        <f t="shared" si="6"/>
        <v>0</v>
      </c>
      <c r="H22" s="271"/>
      <c r="I22" s="271">
        <f>SUM(I23:I26)</f>
        <v>20223</v>
      </c>
      <c r="J22" s="312"/>
      <c r="K22" s="56"/>
      <c r="L22" s="56"/>
      <c r="M22" s="56"/>
      <c r="N22" s="56"/>
      <c r="O22" s="56"/>
      <c r="P22" s="56"/>
    </row>
    <row r="23" spans="1:16" ht="47.25">
      <c r="A23" s="306"/>
      <c r="B23" s="84" t="s">
        <v>831</v>
      </c>
      <c r="C23" s="76" t="s">
        <v>80</v>
      </c>
      <c r="D23" s="76" t="s">
        <v>832</v>
      </c>
      <c r="E23" s="274">
        <f>SUM(G23:I23)</f>
        <v>1200</v>
      </c>
      <c r="F23" s="274">
        <f t="shared" si="1"/>
        <v>0</v>
      </c>
      <c r="G23" s="274"/>
      <c r="H23" s="274"/>
      <c r="I23" s="274">
        <v>1200</v>
      </c>
      <c r="J23" s="312"/>
      <c r="K23" s="53"/>
      <c r="L23" s="53"/>
      <c r="M23" s="53"/>
      <c r="N23" s="53"/>
      <c r="O23" s="53"/>
      <c r="P23" s="53"/>
    </row>
    <row r="24" spans="1:16" ht="47.25">
      <c r="A24" s="306"/>
      <c r="B24" s="84" t="s">
        <v>210</v>
      </c>
      <c r="C24" s="76" t="s">
        <v>105</v>
      </c>
      <c r="D24" s="76" t="s">
        <v>833</v>
      </c>
      <c r="E24" s="274">
        <f>SUM(G24:I24)</f>
        <v>7203</v>
      </c>
      <c r="F24" s="274">
        <f t="shared" si="1"/>
        <v>0</v>
      </c>
      <c r="G24" s="292"/>
      <c r="H24" s="292"/>
      <c r="I24" s="274">
        <v>7203</v>
      </c>
      <c r="J24" s="312"/>
      <c r="K24" s="53"/>
      <c r="L24" s="53"/>
      <c r="M24" s="53"/>
      <c r="N24" s="53"/>
      <c r="O24" s="53"/>
      <c r="P24" s="53"/>
    </row>
    <row r="25" spans="1:16" ht="47.25">
      <c r="A25" s="306"/>
      <c r="B25" s="84" t="s">
        <v>834</v>
      </c>
      <c r="C25" s="76" t="s">
        <v>81</v>
      </c>
      <c r="D25" s="153" t="s">
        <v>1272</v>
      </c>
      <c r="E25" s="274">
        <f>SUM(G25:I25)</f>
        <v>10820</v>
      </c>
      <c r="F25" s="274">
        <f t="shared" si="1"/>
        <v>0</v>
      </c>
      <c r="G25" s="292"/>
      <c r="H25" s="292"/>
      <c r="I25" s="274">
        <v>10820</v>
      </c>
      <c r="J25" s="312"/>
      <c r="K25" s="53"/>
      <c r="L25" s="53"/>
      <c r="M25" s="53"/>
      <c r="N25" s="53"/>
      <c r="O25" s="53"/>
      <c r="P25" s="53"/>
    </row>
    <row r="26" spans="1:16" ht="76.150000000000006" customHeight="1">
      <c r="A26" s="314"/>
      <c r="B26" s="293" t="s">
        <v>98</v>
      </c>
      <c r="C26" s="294" t="s">
        <v>79</v>
      </c>
      <c r="D26" s="295" t="s">
        <v>835</v>
      </c>
      <c r="E26" s="281">
        <f>SUM(G26:I26)</f>
        <v>1000</v>
      </c>
      <c r="F26" s="281">
        <f t="shared" si="1"/>
        <v>0</v>
      </c>
      <c r="G26" s="281"/>
      <c r="H26" s="281"/>
      <c r="I26" s="281">
        <v>1000</v>
      </c>
      <c r="J26" s="315" t="s">
        <v>1273</v>
      </c>
      <c r="K26" s="53"/>
      <c r="L26" s="53"/>
      <c r="M26" s="53"/>
      <c r="N26" s="53"/>
      <c r="O26" s="53"/>
      <c r="P26" s="53"/>
    </row>
    <row r="27" spans="1:16" s="51" customFormat="1" ht="31.5">
      <c r="A27" s="313">
        <v>3</v>
      </c>
      <c r="B27" s="290" t="s">
        <v>836</v>
      </c>
      <c r="C27" s="296"/>
      <c r="D27" s="291"/>
      <c r="E27" s="271">
        <f t="shared" ref="E27:I27" si="7">SUM(E28:E31)</f>
        <v>42043</v>
      </c>
      <c r="F27" s="271">
        <f t="shared" si="7"/>
        <v>0</v>
      </c>
      <c r="G27" s="271">
        <f t="shared" si="7"/>
        <v>0</v>
      </c>
      <c r="H27" s="271"/>
      <c r="I27" s="271">
        <f t="shared" si="7"/>
        <v>42043</v>
      </c>
      <c r="J27" s="312"/>
      <c r="K27" s="42"/>
      <c r="L27" s="42"/>
      <c r="M27" s="42"/>
      <c r="N27" s="42"/>
      <c r="O27" s="42"/>
      <c r="P27" s="42"/>
    </row>
    <row r="28" spans="1:16" ht="31.5">
      <c r="A28" s="306"/>
      <c r="B28" s="84" t="s">
        <v>837</v>
      </c>
      <c r="C28" s="288" t="s">
        <v>79</v>
      </c>
      <c r="D28" s="76"/>
      <c r="E28" s="274">
        <f>SUM(G28:I28)</f>
        <v>2043</v>
      </c>
      <c r="F28" s="274">
        <f t="shared" si="1"/>
        <v>0</v>
      </c>
      <c r="G28" s="274"/>
      <c r="H28" s="274"/>
      <c r="I28" s="274">
        <v>2043</v>
      </c>
      <c r="J28" s="316"/>
      <c r="K28" s="53"/>
      <c r="L28" s="53"/>
      <c r="M28" s="53"/>
      <c r="N28" s="53"/>
      <c r="O28" s="53"/>
      <c r="P28" s="53"/>
    </row>
    <row r="29" spans="1:16" ht="43.15" customHeight="1">
      <c r="A29" s="306"/>
      <c r="B29" s="84" t="s">
        <v>101</v>
      </c>
      <c r="C29" s="288" t="s">
        <v>79</v>
      </c>
      <c r="D29" s="76"/>
      <c r="E29" s="274">
        <f>SUM(G29:I29)</f>
        <v>0</v>
      </c>
      <c r="F29" s="274">
        <f t="shared" si="1"/>
        <v>0</v>
      </c>
      <c r="G29" s="274"/>
      <c r="H29" s="274"/>
      <c r="I29" s="274">
        <v>0</v>
      </c>
      <c r="J29" s="317" t="s">
        <v>838</v>
      </c>
      <c r="K29" s="53"/>
      <c r="L29" s="53"/>
      <c r="M29" s="53"/>
      <c r="N29" s="53"/>
      <c r="O29" s="53"/>
      <c r="P29" s="53"/>
    </row>
    <row r="30" spans="1:16" ht="47.25">
      <c r="A30" s="306"/>
      <c r="B30" s="84" t="s">
        <v>839</v>
      </c>
      <c r="C30" s="76" t="s">
        <v>81</v>
      </c>
      <c r="D30" s="76"/>
      <c r="E30" s="274">
        <f>SUM(G30:I30)</f>
        <v>40000</v>
      </c>
      <c r="F30" s="274">
        <f t="shared" si="1"/>
        <v>0</v>
      </c>
      <c r="G30" s="274"/>
      <c r="H30" s="274"/>
      <c r="I30" s="274">
        <v>40000</v>
      </c>
      <c r="J30" s="312"/>
      <c r="K30" s="53"/>
      <c r="L30" s="53"/>
      <c r="M30" s="53"/>
      <c r="N30" s="53"/>
      <c r="O30" s="53"/>
      <c r="P30" s="53"/>
    </row>
    <row r="31" spans="1:16" ht="149.65" customHeight="1">
      <c r="A31" s="306"/>
      <c r="B31" s="84" t="s">
        <v>95</v>
      </c>
      <c r="C31" s="288" t="s">
        <v>79</v>
      </c>
      <c r="D31" s="76"/>
      <c r="E31" s="274">
        <f>SUM(G31:I31)</f>
        <v>0</v>
      </c>
      <c r="F31" s="274">
        <f t="shared" si="1"/>
        <v>0</v>
      </c>
      <c r="G31" s="274">
        <v>0</v>
      </c>
      <c r="H31" s="274"/>
      <c r="I31" s="274">
        <v>0</v>
      </c>
      <c r="J31" s="318" t="s">
        <v>840</v>
      </c>
      <c r="K31" s="53"/>
      <c r="L31" s="53"/>
      <c r="M31" s="53"/>
      <c r="N31" s="53"/>
      <c r="O31" s="53"/>
      <c r="P31" s="53"/>
    </row>
    <row r="32" spans="1:16" s="51" customFormat="1" ht="31.5">
      <c r="A32" s="313">
        <v>4</v>
      </c>
      <c r="B32" s="290" t="s">
        <v>841</v>
      </c>
      <c r="C32" s="296"/>
      <c r="D32" s="291"/>
      <c r="E32" s="271">
        <f>SUM(E33:E35)</f>
        <v>0</v>
      </c>
      <c r="F32" s="271">
        <f t="shared" ref="F32:I32" si="8">SUM(F33:F35)</f>
        <v>0</v>
      </c>
      <c r="G32" s="271">
        <f t="shared" si="8"/>
        <v>0</v>
      </c>
      <c r="H32" s="271">
        <f t="shared" si="8"/>
        <v>0</v>
      </c>
      <c r="I32" s="271">
        <f t="shared" si="8"/>
        <v>0</v>
      </c>
      <c r="J32" s="319"/>
      <c r="K32" s="42"/>
      <c r="L32" s="42"/>
      <c r="M32" s="42"/>
      <c r="N32" s="42"/>
      <c r="O32" s="42"/>
      <c r="P32" s="42"/>
    </row>
    <row r="33" spans="1:16" ht="51">
      <c r="A33" s="306"/>
      <c r="B33" s="84" t="s">
        <v>842</v>
      </c>
      <c r="C33" s="76" t="s">
        <v>80</v>
      </c>
      <c r="D33" s="76"/>
      <c r="E33" s="274">
        <f>SUM(G33:I33)</f>
        <v>0</v>
      </c>
      <c r="F33" s="274">
        <f t="shared" si="1"/>
        <v>0</v>
      </c>
      <c r="G33" s="274"/>
      <c r="H33" s="274"/>
      <c r="I33" s="274">
        <v>0</v>
      </c>
      <c r="J33" s="320" t="s">
        <v>843</v>
      </c>
      <c r="K33" s="53"/>
      <c r="L33" s="53"/>
      <c r="M33" s="53"/>
      <c r="N33" s="53"/>
      <c r="O33" s="53"/>
      <c r="P33" s="53"/>
    </row>
    <row r="34" spans="1:16" ht="63">
      <c r="A34" s="306"/>
      <c r="B34" s="84" t="s">
        <v>1274</v>
      </c>
      <c r="C34" s="76" t="s">
        <v>844</v>
      </c>
      <c r="D34" s="76"/>
      <c r="E34" s="274">
        <f>SUM(G34:I34)</f>
        <v>0</v>
      </c>
      <c r="F34" s="274">
        <f t="shared" si="1"/>
        <v>0</v>
      </c>
      <c r="G34" s="274"/>
      <c r="H34" s="274"/>
      <c r="I34" s="274">
        <v>0</v>
      </c>
      <c r="J34" s="317" t="s">
        <v>1275</v>
      </c>
      <c r="K34" s="53"/>
      <c r="L34" s="53"/>
      <c r="M34" s="53"/>
      <c r="N34" s="53"/>
      <c r="O34" s="53"/>
      <c r="P34" s="53"/>
    </row>
    <row r="35" spans="1:16" ht="78.75">
      <c r="A35" s="306"/>
      <c r="B35" s="84" t="s">
        <v>845</v>
      </c>
      <c r="C35" s="76" t="s">
        <v>79</v>
      </c>
      <c r="D35" s="76" t="s">
        <v>846</v>
      </c>
      <c r="E35" s="274">
        <f>SUM(G35:I35)</f>
        <v>0</v>
      </c>
      <c r="F35" s="274">
        <f t="shared" si="1"/>
        <v>0</v>
      </c>
      <c r="G35" s="274"/>
      <c r="H35" s="274"/>
      <c r="I35" s="274">
        <v>0</v>
      </c>
      <c r="J35" s="317" t="s">
        <v>847</v>
      </c>
      <c r="K35" s="53"/>
      <c r="L35" s="53"/>
      <c r="M35" s="53"/>
      <c r="N35" s="53"/>
      <c r="O35" s="53"/>
      <c r="P35" s="53"/>
    </row>
    <row r="36" spans="1:16" s="51" customFormat="1">
      <c r="A36" s="321" t="s">
        <v>99</v>
      </c>
      <c r="B36" s="297" t="s">
        <v>848</v>
      </c>
      <c r="C36" s="298"/>
      <c r="D36" s="298"/>
      <c r="E36" s="299">
        <f t="shared" ref="E36:I36" si="9">E37</f>
        <v>13146</v>
      </c>
      <c r="F36" s="299">
        <f t="shared" si="9"/>
        <v>1389</v>
      </c>
      <c r="G36" s="299">
        <f t="shared" si="9"/>
        <v>1389</v>
      </c>
      <c r="H36" s="299"/>
      <c r="I36" s="299">
        <f t="shared" si="9"/>
        <v>11757</v>
      </c>
      <c r="J36" s="311"/>
      <c r="K36" s="42"/>
      <c r="L36" s="42"/>
      <c r="M36" s="42"/>
      <c r="N36" s="42"/>
      <c r="O36" s="42"/>
      <c r="P36" s="42"/>
    </row>
    <row r="37" spans="1:16" s="51" customFormat="1" ht="31.5">
      <c r="A37" s="313">
        <v>1</v>
      </c>
      <c r="B37" s="290" t="s">
        <v>830</v>
      </c>
      <c r="C37" s="291"/>
      <c r="D37" s="291"/>
      <c r="E37" s="271">
        <f t="shared" ref="E37:G37" si="10">SUM(E38:E43)</f>
        <v>13146</v>
      </c>
      <c r="F37" s="271">
        <f t="shared" si="10"/>
        <v>1389</v>
      </c>
      <c r="G37" s="271">
        <f t="shared" si="10"/>
        <v>1389</v>
      </c>
      <c r="H37" s="271"/>
      <c r="I37" s="271">
        <f>SUM(I38:I43)</f>
        <v>11757</v>
      </c>
      <c r="J37" s="312"/>
      <c r="K37" s="42"/>
      <c r="L37" s="42"/>
      <c r="M37" s="42"/>
      <c r="N37" s="42"/>
      <c r="O37" s="42"/>
      <c r="P37" s="42"/>
    </row>
    <row r="38" spans="1:16" s="51" customFormat="1" ht="99" customHeight="1">
      <c r="A38" s="313"/>
      <c r="B38" s="300" t="s">
        <v>849</v>
      </c>
      <c r="C38" s="76" t="s">
        <v>79</v>
      </c>
      <c r="D38" s="76" t="s">
        <v>850</v>
      </c>
      <c r="E38" s="274">
        <f t="shared" ref="E38:E43" si="11">SUM(G38:I38)</f>
        <v>0</v>
      </c>
      <c r="F38" s="274">
        <f t="shared" si="1"/>
        <v>0</v>
      </c>
      <c r="G38" s="292"/>
      <c r="H38" s="292"/>
      <c r="I38" s="281">
        <v>0</v>
      </c>
      <c r="J38" s="322" t="s">
        <v>1276</v>
      </c>
      <c r="K38" s="42"/>
      <c r="L38" s="42"/>
      <c r="M38" s="42"/>
      <c r="N38" s="42"/>
      <c r="O38" s="42"/>
      <c r="P38" s="42"/>
    </row>
    <row r="39" spans="1:16" s="51" customFormat="1" ht="47.25">
      <c r="A39" s="313"/>
      <c r="B39" s="300" t="s">
        <v>851</v>
      </c>
      <c r="C39" s="76" t="s">
        <v>852</v>
      </c>
      <c r="D39" s="76" t="s">
        <v>853</v>
      </c>
      <c r="E39" s="274">
        <f t="shared" si="11"/>
        <v>2808</v>
      </c>
      <c r="F39" s="274">
        <f t="shared" si="1"/>
        <v>1389</v>
      </c>
      <c r="G39" s="292">
        <v>1389</v>
      </c>
      <c r="H39" s="292"/>
      <c r="I39" s="274">
        <v>1419</v>
      </c>
      <c r="J39" s="312"/>
      <c r="K39" s="42"/>
      <c r="L39" s="42"/>
      <c r="M39" s="42"/>
      <c r="N39" s="42"/>
      <c r="O39" s="42"/>
      <c r="P39" s="42"/>
    </row>
    <row r="40" spans="1:16" s="51" customFormat="1" ht="47.25">
      <c r="A40" s="313"/>
      <c r="B40" s="300" t="s">
        <v>854</v>
      </c>
      <c r="C40" s="372" t="s">
        <v>1277</v>
      </c>
      <c r="D40" s="76" t="s">
        <v>855</v>
      </c>
      <c r="E40" s="274">
        <f t="shared" si="11"/>
        <v>450</v>
      </c>
      <c r="F40" s="274">
        <f t="shared" si="1"/>
        <v>0</v>
      </c>
      <c r="G40" s="292"/>
      <c r="H40" s="292"/>
      <c r="I40" s="301">
        <v>450</v>
      </c>
      <c r="J40" s="312"/>
      <c r="K40" s="42"/>
      <c r="L40" s="42"/>
      <c r="M40" s="42"/>
      <c r="N40" s="42"/>
      <c r="O40" s="42"/>
      <c r="P40" s="42"/>
    </row>
    <row r="41" spans="1:16" s="51" customFormat="1" ht="47.25">
      <c r="A41" s="313"/>
      <c r="B41" s="300" t="s">
        <v>856</v>
      </c>
      <c r="C41" s="372"/>
      <c r="D41" s="76" t="s">
        <v>857</v>
      </c>
      <c r="E41" s="274">
        <f t="shared" si="11"/>
        <v>394</v>
      </c>
      <c r="F41" s="274">
        <f t="shared" si="1"/>
        <v>0</v>
      </c>
      <c r="G41" s="292"/>
      <c r="H41" s="292"/>
      <c r="I41" s="301">
        <v>394</v>
      </c>
      <c r="J41" s="312"/>
      <c r="K41" s="42"/>
      <c r="L41" s="42"/>
      <c r="M41" s="42"/>
      <c r="N41" s="42"/>
      <c r="O41" s="42"/>
      <c r="P41" s="42"/>
    </row>
    <row r="42" spans="1:16" s="51" customFormat="1" ht="47.25">
      <c r="A42" s="313"/>
      <c r="B42" s="300" t="s">
        <v>858</v>
      </c>
      <c r="C42" s="372"/>
      <c r="D42" s="76" t="s">
        <v>859</v>
      </c>
      <c r="E42" s="274">
        <f t="shared" si="11"/>
        <v>1494</v>
      </c>
      <c r="F42" s="274">
        <f t="shared" si="1"/>
        <v>0</v>
      </c>
      <c r="G42" s="292"/>
      <c r="H42" s="292"/>
      <c r="I42" s="301">
        <v>1494</v>
      </c>
      <c r="J42" s="312"/>
      <c r="K42" s="42"/>
      <c r="L42" s="42"/>
      <c r="M42" s="42"/>
      <c r="N42" s="42"/>
      <c r="O42" s="42"/>
      <c r="P42" s="42"/>
    </row>
    <row r="43" spans="1:16" s="51" customFormat="1" ht="47.25">
      <c r="A43" s="313"/>
      <c r="B43" s="300" t="s">
        <v>860</v>
      </c>
      <c r="C43" s="372"/>
      <c r="D43" s="76" t="s">
        <v>861</v>
      </c>
      <c r="E43" s="274">
        <f t="shared" si="11"/>
        <v>8000</v>
      </c>
      <c r="F43" s="274">
        <f t="shared" si="1"/>
        <v>0</v>
      </c>
      <c r="G43" s="292"/>
      <c r="H43" s="292"/>
      <c r="I43" s="301">
        <v>8000</v>
      </c>
      <c r="J43" s="312"/>
      <c r="K43" s="42"/>
      <c r="L43" s="42"/>
      <c r="M43" s="42"/>
      <c r="N43" s="42"/>
      <c r="O43" s="42"/>
      <c r="P43" s="42"/>
    </row>
    <row r="44" spans="1:16" s="51" customFormat="1" ht="31.5">
      <c r="A44" s="321" t="s">
        <v>177</v>
      </c>
      <c r="B44" s="297" t="s">
        <v>862</v>
      </c>
      <c r="C44" s="298"/>
      <c r="D44" s="298"/>
      <c r="E44" s="299">
        <f t="shared" ref="E44:G44" si="12">E45+E49+E52</f>
        <v>15905</v>
      </c>
      <c r="F44" s="299">
        <f t="shared" si="12"/>
        <v>3505</v>
      </c>
      <c r="G44" s="299">
        <f t="shared" si="12"/>
        <v>3505</v>
      </c>
      <c r="H44" s="299"/>
      <c r="I44" s="299">
        <f>I45+I49+I52</f>
        <v>12400</v>
      </c>
      <c r="J44" s="311"/>
      <c r="K44" s="42"/>
      <c r="L44" s="42"/>
      <c r="M44" s="42"/>
      <c r="N44" s="42"/>
      <c r="O44" s="42"/>
      <c r="P44" s="42"/>
    </row>
    <row r="45" spans="1:16" s="51" customFormat="1">
      <c r="A45" s="313">
        <v>1</v>
      </c>
      <c r="B45" s="290" t="s">
        <v>820</v>
      </c>
      <c r="C45" s="291"/>
      <c r="D45" s="291"/>
      <c r="E45" s="271">
        <f t="shared" ref="E45:I45" si="13">SUM(E46:E48)</f>
        <v>3505</v>
      </c>
      <c r="F45" s="271">
        <f t="shared" si="13"/>
        <v>3505</v>
      </c>
      <c r="G45" s="271">
        <f t="shared" si="13"/>
        <v>3505</v>
      </c>
      <c r="H45" s="271"/>
      <c r="I45" s="271">
        <f t="shared" si="13"/>
        <v>0</v>
      </c>
      <c r="J45" s="312"/>
      <c r="K45" s="42"/>
      <c r="L45" s="42"/>
      <c r="M45" s="42"/>
      <c r="N45" s="42"/>
      <c r="O45" s="42"/>
      <c r="P45" s="42"/>
    </row>
    <row r="46" spans="1:16" s="51" customFormat="1" ht="78.75">
      <c r="A46" s="313"/>
      <c r="B46" s="273" t="s">
        <v>863</v>
      </c>
      <c r="C46" s="76" t="s">
        <v>79</v>
      </c>
      <c r="D46" s="76" t="s">
        <v>864</v>
      </c>
      <c r="E46" s="274">
        <f>SUM(G46:I46)</f>
        <v>1100</v>
      </c>
      <c r="F46" s="274">
        <f t="shared" si="1"/>
        <v>1100</v>
      </c>
      <c r="G46" s="274">
        <v>1100</v>
      </c>
      <c r="H46" s="274"/>
      <c r="I46" s="274"/>
      <c r="J46" s="312"/>
      <c r="K46" s="42"/>
      <c r="L46" s="42"/>
      <c r="M46" s="42"/>
      <c r="N46" s="42"/>
      <c r="O46" s="42"/>
      <c r="P46" s="42"/>
    </row>
    <row r="47" spans="1:16" s="51" customFormat="1" ht="31.5">
      <c r="A47" s="313"/>
      <c r="B47" s="273" t="s">
        <v>865</v>
      </c>
      <c r="C47" s="291"/>
      <c r="D47" s="76"/>
      <c r="E47" s="274">
        <f>SUM(G47:I47)</f>
        <v>500</v>
      </c>
      <c r="F47" s="274">
        <f t="shared" si="1"/>
        <v>500</v>
      </c>
      <c r="G47" s="274">
        <v>500</v>
      </c>
      <c r="H47" s="274"/>
      <c r="I47" s="274"/>
      <c r="J47" s="312"/>
      <c r="K47" s="42"/>
      <c r="L47" s="42"/>
      <c r="M47" s="42"/>
      <c r="N47" s="42"/>
      <c r="O47" s="42"/>
      <c r="P47" s="42"/>
    </row>
    <row r="48" spans="1:16" s="51" customFormat="1" ht="63">
      <c r="A48" s="313"/>
      <c r="B48" s="273" t="s">
        <v>866</v>
      </c>
      <c r="C48" s="291"/>
      <c r="D48" s="76"/>
      <c r="E48" s="274">
        <f>SUM(G48:I48)</f>
        <v>1905</v>
      </c>
      <c r="F48" s="274">
        <f t="shared" si="1"/>
        <v>1905</v>
      </c>
      <c r="G48" s="274">
        <v>1905</v>
      </c>
      <c r="H48" s="274"/>
      <c r="I48" s="274"/>
      <c r="J48" s="312"/>
      <c r="K48" s="42"/>
      <c r="L48" s="42"/>
      <c r="M48" s="42"/>
      <c r="N48" s="42"/>
      <c r="O48" s="42"/>
      <c r="P48" s="42"/>
    </row>
    <row r="49" spans="1:16" ht="31.5">
      <c r="A49" s="306">
        <v>2</v>
      </c>
      <c r="B49" s="290" t="s">
        <v>830</v>
      </c>
      <c r="C49" s="76"/>
      <c r="D49" s="76"/>
      <c r="E49" s="271">
        <f t="shared" ref="E49:I49" si="14">SUM(E50:E51)</f>
        <v>900</v>
      </c>
      <c r="F49" s="271">
        <f t="shared" si="14"/>
        <v>0</v>
      </c>
      <c r="G49" s="271">
        <f t="shared" si="14"/>
        <v>0</v>
      </c>
      <c r="H49" s="271"/>
      <c r="I49" s="271">
        <f t="shared" si="14"/>
        <v>900</v>
      </c>
      <c r="J49" s="312"/>
      <c r="K49" s="53"/>
      <c r="L49" s="53"/>
      <c r="M49" s="53"/>
      <c r="N49" s="53"/>
      <c r="O49" s="53"/>
      <c r="P49" s="53"/>
    </row>
    <row r="50" spans="1:16" ht="47.25">
      <c r="A50" s="306"/>
      <c r="B50" s="300" t="s">
        <v>867</v>
      </c>
      <c r="C50" s="76" t="s">
        <v>868</v>
      </c>
      <c r="D50" s="76" t="s">
        <v>869</v>
      </c>
      <c r="E50" s="274">
        <f>SUM(G50:I50)</f>
        <v>450</v>
      </c>
      <c r="F50" s="274">
        <f t="shared" si="1"/>
        <v>0</v>
      </c>
      <c r="G50" s="292"/>
      <c r="H50" s="292"/>
      <c r="I50" s="274">
        <v>450</v>
      </c>
      <c r="J50" s="323" t="s">
        <v>870</v>
      </c>
      <c r="K50" s="53"/>
      <c r="L50" s="53"/>
      <c r="M50" s="53"/>
      <c r="N50" s="53"/>
      <c r="O50" s="53"/>
      <c r="P50" s="53"/>
    </row>
    <row r="51" spans="1:16" ht="47.25">
      <c r="A51" s="306"/>
      <c r="B51" s="302" t="s">
        <v>871</v>
      </c>
      <c r="C51" s="76" t="s">
        <v>868</v>
      </c>
      <c r="D51" s="76" t="s">
        <v>872</v>
      </c>
      <c r="E51" s="274">
        <f>SUM(G51:I51)</f>
        <v>450</v>
      </c>
      <c r="F51" s="274">
        <f t="shared" si="1"/>
        <v>0</v>
      </c>
      <c r="G51" s="292"/>
      <c r="H51" s="292"/>
      <c r="I51" s="274">
        <v>450</v>
      </c>
      <c r="J51" s="323" t="s">
        <v>873</v>
      </c>
      <c r="K51" s="53"/>
      <c r="L51" s="53"/>
      <c r="M51" s="53"/>
      <c r="N51" s="53"/>
      <c r="O51" s="53"/>
      <c r="P51" s="53"/>
    </row>
    <row r="52" spans="1:16" s="51" customFormat="1" ht="31.5">
      <c r="A52" s="313">
        <v>3</v>
      </c>
      <c r="B52" s="290" t="s">
        <v>836</v>
      </c>
      <c r="C52" s="291"/>
      <c r="D52" s="303"/>
      <c r="E52" s="271">
        <f t="shared" ref="E52:I52" si="15">SUM(E53:E55)</f>
        <v>11500</v>
      </c>
      <c r="F52" s="271">
        <f t="shared" si="15"/>
        <v>0</v>
      </c>
      <c r="G52" s="271">
        <f t="shared" si="15"/>
        <v>0</v>
      </c>
      <c r="H52" s="271"/>
      <c r="I52" s="271">
        <f t="shared" si="15"/>
        <v>11500</v>
      </c>
      <c r="J52" s="312"/>
      <c r="K52" s="42"/>
      <c r="L52" s="42"/>
      <c r="M52" s="42"/>
      <c r="N52" s="42"/>
      <c r="O52" s="42"/>
      <c r="P52" s="42"/>
    </row>
    <row r="53" spans="1:16" ht="101.65" customHeight="1">
      <c r="A53" s="306"/>
      <c r="B53" s="84" t="s">
        <v>874</v>
      </c>
      <c r="C53" s="76" t="s">
        <v>105</v>
      </c>
      <c r="D53" s="304"/>
      <c r="E53" s="274">
        <f>SUM(G53:I53)</f>
        <v>0</v>
      </c>
      <c r="F53" s="274">
        <f t="shared" si="1"/>
        <v>0</v>
      </c>
      <c r="G53" s="274"/>
      <c r="H53" s="274"/>
      <c r="I53" s="274">
        <v>0</v>
      </c>
      <c r="J53" s="322" t="s">
        <v>1276</v>
      </c>
      <c r="K53" s="53"/>
      <c r="L53" s="53"/>
      <c r="M53" s="53"/>
      <c r="N53" s="53"/>
      <c r="O53" s="53"/>
      <c r="P53" s="53"/>
    </row>
    <row r="54" spans="1:16" ht="78.400000000000006" customHeight="1">
      <c r="A54" s="314"/>
      <c r="B54" s="293" t="s">
        <v>1278</v>
      </c>
      <c r="C54" s="295" t="s">
        <v>868</v>
      </c>
      <c r="D54" s="305"/>
      <c r="E54" s="274">
        <f>SUM(G54:I54)</f>
        <v>500</v>
      </c>
      <c r="F54" s="274">
        <f t="shared" si="1"/>
        <v>0</v>
      </c>
      <c r="G54" s="281"/>
      <c r="H54" s="281"/>
      <c r="I54" s="281">
        <v>500</v>
      </c>
      <c r="J54" s="322" t="s">
        <v>1279</v>
      </c>
      <c r="K54" s="53"/>
      <c r="L54" s="53"/>
      <c r="M54" s="53"/>
      <c r="N54" s="53"/>
      <c r="O54" s="53"/>
      <c r="P54" s="53"/>
    </row>
    <row r="55" spans="1:16" s="51" customFormat="1" ht="31.5">
      <c r="A55" s="306"/>
      <c r="B55" s="84" t="s">
        <v>875</v>
      </c>
      <c r="C55" s="76" t="s">
        <v>87</v>
      </c>
      <c r="D55" s="304"/>
      <c r="E55" s="274">
        <f>SUM(G55:I55)</f>
        <v>11000</v>
      </c>
      <c r="F55" s="274">
        <f>SUM(G55:H55)</f>
        <v>0</v>
      </c>
      <c r="G55" s="274"/>
      <c r="H55" s="274"/>
      <c r="I55" s="274">
        <v>11000</v>
      </c>
      <c r="J55" s="318"/>
      <c r="K55" s="42"/>
      <c r="L55" s="42"/>
      <c r="M55" s="42"/>
      <c r="N55" s="42"/>
      <c r="O55" s="42"/>
      <c r="P55" s="42"/>
    </row>
    <row r="56" spans="1:16" ht="15" customHeight="1" thickBot="1">
      <c r="A56" s="324" t="s">
        <v>180</v>
      </c>
      <c r="B56" s="325" t="s">
        <v>876</v>
      </c>
      <c r="C56" s="326"/>
      <c r="D56" s="326"/>
      <c r="E56" s="327">
        <f>SUM(G56:I56)</f>
        <v>56155</v>
      </c>
      <c r="F56" s="328">
        <f>SUM(G56:H56)</f>
        <v>0</v>
      </c>
      <c r="G56" s="327"/>
      <c r="H56" s="327"/>
      <c r="I56" s="327">
        <v>56155</v>
      </c>
      <c r="J56" s="329"/>
    </row>
    <row r="57" spans="1:16" ht="15" customHeight="1"/>
    <row r="58" spans="1:16" ht="15" customHeight="1"/>
    <row r="59" spans="1:16" ht="15" customHeight="1"/>
    <row r="60" spans="1:16" ht="15" customHeight="1"/>
    <row r="61" spans="1:16" ht="15" customHeight="1"/>
    <row r="62" spans="1:16" ht="15" customHeight="1"/>
    <row r="63" spans="1:16" ht="15" customHeight="1"/>
    <row r="64" spans="1: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sheetData>
  <mergeCells count="12">
    <mergeCell ref="C40:C43"/>
    <mergeCell ref="A1:J1"/>
    <mergeCell ref="C2:J2"/>
    <mergeCell ref="A3:A5"/>
    <mergeCell ref="B3:B5"/>
    <mergeCell ref="C3:C5"/>
    <mergeCell ref="D3:D5"/>
    <mergeCell ref="E3:I3"/>
    <mergeCell ref="J3:J5"/>
    <mergeCell ref="E4:E5"/>
    <mergeCell ref="F4:H4"/>
    <mergeCell ref="I4:I5"/>
  </mergeCells>
  <printOptions horizontalCentered="1"/>
  <pageMargins left="0.31496062992125984" right="0.31496062992125984" top="0.55118110236220474" bottom="0.55118110236220474"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51"/>
  <sheetViews>
    <sheetView zoomScale="64" zoomScaleNormal="85" workbookViewId="0">
      <selection activeCell="C24" sqref="C24"/>
    </sheetView>
  </sheetViews>
  <sheetFormatPr defaultColWidth="11.85546875" defaultRowHeight="12.75"/>
  <cols>
    <col min="1" max="1" width="4.7109375" style="179" bestFit="1" customWidth="1"/>
    <col min="2" max="2" width="38.7109375" style="179" customWidth="1"/>
    <col min="3" max="3" width="13.140625" style="179" customWidth="1"/>
    <col min="4" max="4" width="14.42578125" style="179" customWidth="1"/>
    <col min="5" max="5" width="11.85546875" style="179" customWidth="1"/>
    <col min="6" max="16384" width="11.85546875" style="179"/>
  </cols>
  <sheetData>
    <row r="1" spans="1:5" ht="70.5" customHeight="1">
      <c r="A1" s="385" t="s">
        <v>1267</v>
      </c>
      <c r="B1" s="386"/>
      <c r="C1" s="386"/>
      <c r="D1" s="386"/>
      <c r="E1" s="386"/>
    </row>
    <row r="2" spans="1:5" ht="15.4" customHeight="1" thickBot="1">
      <c r="A2" s="180"/>
      <c r="B2" s="180"/>
      <c r="C2" s="387" t="s">
        <v>1268</v>
      </c>
      <c r="D2" s="387"/>
      <c r="E2" s="387"/>
    </row>
    <row r="3" spans="1:5" s="181" customFormat="1" ht="15" customHeight="1">
      <c r="A3" s="376" t="s">
        <v>0</v>
      </c>
      <c r="B3" s="379" t="s">
        <v>1184</v>
      </c>
      <c r="C3" s="379" t="s">
        <v>1185</v>
      </c>
      <c r="D3" s="379" t="s">
        <v>1186</v>
      </c>
      <c r="E3" s="379" t="s">
        <v>1187</v>
      </c>
    </row>
    <row r="4" spans="1:5" s="181" customFormat="1" ht="14.25" customHeight="1">
      <c r="A4" s="377"/>
      <c r="B4" s="380"/>
      <c r="C4" s="380"/>
      <c r="D4" s="380"/>
      <c r="E4" s="380"/>
    </row>
    <row r="5" spans="1:5" s="181" customFormat="1" ht="69" customHeight="1" thickBot="1">
      <c r="A5" s="378"/>
      <c r="B5" s="381"/>
      <c r="C5" s="381"/>
      <c r="D5" s="381"/>
      <c r="E5" s="381"/>
    </row>
    <row r="6" spans="1:5" s="184" customFormat="1" ht="15.75">
      <c r="A6" s="219"/>
      <c r="B6" s="182" t="s">
        <v>809</v>
      </c>
      <c r="C6" s="183">
        <f>SUM(C7:C51)</f>
        <v>73567</v>
      </c>
      <c r="D6" s="183">
        <f>SUM(D7:D51)</f>
        <v>73567</v>
      </c>
      <c r="E6" s="220">
        <f>SUM(E7:E51)</f>
        <v>0</v>
      </c>
    </row>
    <row r="7" spans="1:5" s="181" customFormat="1" ht="15.75">
      <c r="A7" s="221">
        <v>1</v>
      </c>
      <c r="B7" s="185" t="s">
        <v>1188</v>
      </c>
      <c r="C7" s="186">
        <v>3185</v>
      </c>
      <c r="D7" s="186">
        <f>C7</f>
        <v>3185</v>
      </c>
      <c r="E7" s="222">
        <f>C7-D7</f>
        <v>0</v>
      </c>
    </row>
    <row r="8" spans="1:5" s="181" customFormat="1" ht="15.75">
      <c r="A8" s="221">
        <v>2</v>
      </c>
      <c r="B8" s="185" t="s">
        <v>1189</v>
      </c>
      <c r="C8" s="186">
        <v>1963</v>
      </c>
      <c r="D8" s="186">
        <f t="shared" ref="D8:D51" si="0">C8</f>
        <v>1963</v>
      </c>
      <c r="E8" s="222">
        <f t="shared" ref="E8:E51" si="1">C8-D8</f>
        <v>0</v>
      </c>
    </row>
    <row r="9" spans="1:5" s="181" customFormat="1" ht="15.75">
      <c r="A9" s="221">
        <v>3</v>
      </c>
      <c r="B9" s="185" t="s">
        <v>1190</v>
      </c>
      <c r="C9" s="186">
        <v>1885</v>
      </c>
      <c r="D9" s="186">
        <f t="shared" si="0"/>
        <v>1885</v>
      </c>
      <c r="E9" s="222">
        <f t="shared" si="1"/>
        <v>0</v>
      </c>
    </row>
    <row r="10" spans="1:5" s="181" customFormat="1" ht="15.75">
      <c r="A10" s="221">
        <v>4</v>
      </c>
      <c r="B10" s="185" t="s">
        <v>1191</v>
      </c>
      <c r="C10" s="186">
        <v>1822</v>
      </c>
      <c r="D10" s="186">
        <f t="shared" si="0"/>
        <v>1822</v>
      </c>
      <c r="E10" s="222">
        <f t="shared" si="1"/>
        <v>0</v>
      </c>
    </row>
    <row r="11" spans="1:5" s="181" customFormat="1" ht="15.75">
      <c r="A11" s="221">
        <v>5</v>
      </c>
      <c r="B11" s="185" t="s">
        <v>1192</v>
      </c>
      <c r="C11" s="186">
        <v>859</v>
      </c>
      <c r="D11" s="186">
        <f t="shared" si="0"/>
        <v>859</v>
      </c>
      <c r="E11" s="222">
        <f t="shared" si="1"/>
        <v>0</v>
      </c>
    </row>
    <row r="12" spans="1:5" s="181" customFormat="1" ht="15.75">
      <c r="A12" s="221">
        <v>6</v>
      </c>
      <c r="B12" s="185" t="s">
        <v>1193</v>
      </c>
      <c r="C12" s="186">
        <v>1580</v>
      </c>
      <c r="D12" s="186">
        <f t="shared" si="0"/>
        <v>1580</v>
      </c>
      <c r="E12" s="222">
        <f t="shared" si="1"/>
        <v>0</v>
      </c>
    </row>
    <row r="13" spans="1:5" s="181" customFormat="1" ht="15.75">
      <c r="A13" s="221">
        <v>7</v>
      </c>
      <c r="B13" s="185" t="s">
        <v>1194</v>
      </c>
      <c r="C13" s="186">
        <v>1597</v>
      </c>
      <c r="D13" s="186">
        <f t="shared" si="0"/>
        <v>1597</v>
      </c>
      <c r="E13" s="222">
        <f t="shared" si="1"/>
        <v>0</v>
      </c>
    </row>
    <row r="14" spans="1:5" s="181" customFormat="1" ht="15.75">
      <c r="A14" s="221">
        <v>8</v>
      </c>
      <c r="B14" s="185" t="s">
        <v>1195</v>
      </c>
      <c r="C14" s="186">
        <v>1810</v>
      </c>
      <c r="D14" s="186">
        <f t="shared" si="0"/>
        <v>1810</v>
      </c>
      <c r="E14" s="222">
        <f t="shared" si="1"/>
        <v>0</v>
      </c>
    </row>
    <row r="15" spans="1:5" s="181" customFormat="1" ht="15.75">
      <c r="A15" s="221">
        <v>9</v>
      </c>
      <c r="B15" s="185" t="s">
        <v>1196</v>
      </c>
      <c r="C15" s="186">
        <v>1301</v>
      </c>
      <c r="D15" s="186">
        <f t="shared" si="0"/>
        <v>1301</v>
      </c>
      <c r="E15" s="222">
        <f t="shared" si="1"/>
        <v>0</v>
      </c>
    </row>
    <row r="16" spans="1:5" s="181" customFormat="1" ht="15.75">
      <c r="A16" s="221">
        <v>10</v>
      </c>
      <c r="B16" s="185" t="s">
        <v>1197</v>
      </c>
      <c r="C16" s="186">
        <v>1662</v>
      </c>
      <c r="D16" s="186">
        <f t="shared" si="0"/>
        <v>1662</v>
      </c>
      <c r="E16" s="222">
        <f t="shared" si="1"/>
        <v>0</v>
      </c>
    </row>
    <row r="17" spans="1:5" s="181" customFormat="1" ht="15.75">
      <c r="A17" s="221">
        <v>11</v>
      </c>
      <c r="B17" s="185" t="s">
        <v>1198</v>
      </c>
      <c r="C17" s="186">
        <v>1785</v>
      </c>
      <c r="D17" s="186">
        <f t="shared" si="0"/>
        <v>1785</v>
      </c>
      <c r="E17" s="222">
        <f t="shared" si="1"/>
        <v>0</v>
      </c>
    </row>
    <row r="18" spans="1:5" s="181" customFormat="1" ht="15.75">
      <c r="A18" s="221">
        <v>12</v>
      </c>
      <c r="B18" s="185" t="s">
        <v>1199</v>
      </c>
      <c r="C18" s="186">
        <v>1377</v>
      </c>
      <c r="D18" s="186">
        <f t="shared" si="0"/>
        <v>1377</v>
      </c>
      <c r="E18" s="222">
        <f t="shared" si="1"/>
        <v>0</v>
      </c>
    </row>
    <row r="19" spans="1:5" s="181" customFormat="1" ht="15.75">
      <c r="A19" s="221">
        <v>13</v>
      </c>
      <c r="B19" s="185" t="s">
        <v>1200</v>
      </c>
      <c r="C19" s="186">
        <v>3377</v>
      </c>
      <c r="D19" s="186">
        <f t="shared" si="0"/>
        <v>3377</v>
      </c>
      <c r="E19" s="222">
        <f t="shared" si="1"/>
        <v>0</v>
      </c>
    </row>
    <row r="20" spans="1:5" s="181" customFormat="1" ht="15.75">
      <c r="A20" s="221">
        <v>14</v>
      </c>
      <c r="B20" s="185" t="s">
        <v>1201</v>
      </c>
      <c r="C20" s="186">
        <v>1446</v>
      </c>
      <c r="D20" s="186">
        <f t="shared" si="0"/>
        <v>1446</v>
      </c>
      <c r="E20" s="222">
        <f t="shared" si="1"/>
        <v>0</v>
      </c>
    </row>
    <row r="21" spans="1:5" s="181" customFormat="1" ht="15.75">
      <c r="A21" s="221">
        <v>15</v>
      </c>
      <c r="B21" s="185" t="s">
        <v>1202</v>
      </c>
      <c r="C21" s="186">
        <v>1703</v>
      </c>
      <c r="D21" s="186">
        <f t="shared" si="0"/>
        <v>1703</v>
      </c>
      <c r="E21" s="222">
        <f t="shared" si="1"/>
        <v>0</v>
      </c>
    </row>
    <row r="22" spans="1:5" s="181" customFormat="1" ht="15.75">
      <c r="A22" s="221">
        <v>16</v>
      </c>
      <c r="B22" s="185" t="s">
        <v>1203</v>
      </c>
      <c r="C22" s="186">
        <v>1239</v>
      </c>
      <c r="D22" s="186">
        <f t="shared" si="0"/>
        <v>1239</v>
      </c>
      <c r="E22" s="222">
        <f t="shared" si="1"/>
        <v>0</v>
      </c>
    </row>
    <row r="23" spans="1:5" s="181" customFormat="1" ht="15.75">
      <c r="A23" s="221">
        <v>17</v>
      </c>
      <c r="B23" s="185" t="s">
        <v>1204</v>
      </c>
      <c r="C23" s="186">
        <v>1267</v>
      </c>
      <c r="D23" s="186">
        <f t="shared" si="0"/>
        <v>1267</v>
      </c>
      <c r="E23" s="222">
        <f t="shared" si="1"/>
        <v>0</v>
      </c>
    </row>
    <row r="24" spans="1:5" s="181" customFormat="1" ht="15.75">
      <c r="A24" s="221">
        <v>18</v>
      </c>
      <c r="B24" s="185" t="s">
        <v>1205</v>
      </c>
      <c r="C24" s="186">
        <v>1355</v>
      </c>
      <c r="D24" s="186">
        <f t="shared" si="0"/>
        <v>1355</v>
      </c>
      <c r="E24" s="222">
        <f t="shared" si="1"/>
        <v>0</v>
      </c>
    </row>
    <row r="25" spans="1:5" s="181" customFormat="1" ht="15.75">
      <c r="A25" s="221">
        <v>19</v>
      </c>
      <c r="B25" s="185" t="s">
        <v>1206</v>
      </c>
      <c r="C25" s="186">
        <v>2346</v>
      </c>
      <c r="D25" s="186">
        <f t="shared" si="0"/>
        <v>2346</v>
      </c>
      <c r="E25" s="222">
        <f t="shared" si="1"/>
        <v>0</v>
      </c>
    </row>
    <row r="26" spans="1:5" s="181" customFormat="1" ht="15.75">
      <c r="A26" s="221">
        <v>20</v>
      </c>
      <c r="B26" s="185" t="s">
        <v>1207</v>
      </c>
      <c r="C26" s="186">
        <v>2596</v>
      </c>
      <c r="D26" s="186">
        <f t="shared" si="0"/>
        <v>2596</v>
      </c>
      <c r="E26" s="222">
        <f t="shared" si="1"/>
        <v>0</v>
      </c>
    </row>
    <row r="27" spans="1:5" s="181" customFormat="1" ht="15.75">
      <c r="A27" s="221">
        <v>21</v>
      </c>
      <c r="B27" s="185" t="s">
        <v>1208</v>
      </c>
      <c r="C27" s="186">
        <v>1966</v>
      </c>
      <c r="D27" s="186">
        <f t="shared" si="0"/>
        <v>1966</v>
      </c>
      <c r="E27" s="222">
        <f t="shared" si="1"/>
        <v>0</v>
      </c>
    </row>
    <row r="28" spans="1:5" s="353" customFormat="1" ht="15.75">
      <c r="A28" s="349">
        <v>22</v>
      </c>
      <c r="B28" s="350" t="s">
        <v>1209</v>
      </c>
      <c r="C28" s="351">
        <f>1521+115</f>
        <v>1636</v>
      </c>
      <c r="D28" s="351">
        <f t="shared" si="0"/>
        <v>1636</v>
      </c>
      <c r="E28" s="352">
        <f t="shared" si="1"/>
        <v>0</v>
      </c>
    </row>
    <row r="29" spans="1:5" s="181" customFormat="1" ht="15.75">
      <c r="A29" s="221">
        <v>23</v>
      </c>
      <c r="B29" s="185" t="s">
        <v>1210</v>
      </c>
      <c r="C29" s="186">
        <v>1380</v>
      </c>
      <c r="D29" s="186">
        <f t="shared" si="0"/>
        <v>1380</v>
      </c>
      <c r="E29" s="222">
        <f t="shared" si="1"/>
        <v>0</v>
      </c>
    </row>
    <row r="30" spans="1:5" s="181" customFormat="1" ht="15.75">
      <c r="A30" s="221">
        <v>24</v>
      </c>
      <c r="B30" s="185" t="s">
        <v>1211</v>
      </c>
      <c r="C30" s="186">
        <v>958</v>
      </c>
      <c r="D30" s="186">
        <f t="shared" si="0"/>
        <v>958</v>
      </c>
      <c r="E30" s="222">
        <f t="shared" si="1"/>
        <v>0</v>
      </c>
    </row>
    <row r="31" spans="1:5" s="181" customFormat="1" ht="15.75">
      <c r="A31" s="221">
        <v>25</v>
      </c>
      <c r="B31" s="185" t="s">
        <v>1212</v>
      </c>
      <c r="C31" s="186">
        <v>1330</v>
      </c>
      <c r="D31" s="186">
        <f t="shared" si="0"/>
        <v>1330</v>
      </c>
      <c r="E31" s="222">
        <f t="shared" si="1"/>
        <v>0</v>
      </c>
    </row>
    <row r="32" spans="1:5" s="181" customFormat="1" ht="15.75">
      <c r="A32" s="221">
        <v>26</v>
      </c>
      <c r="B32" s="185" t="s">
        <v>1213</v>
      </c>
      <c r="C32" s="186">
        <v>1058</v>
      </c>
      <c r="D32" s="186">
        <f t="shared" si="0"/>
        <v>1058</v>
      </c>
      <c r="E32" s="222">
        <f t="shared" si="1"/>
        <v>0</v>
      </c>
    </row>
    <row r="33" spans="1:5" s="181" customFormat="1" ht="15.75">
      <c r="A33" s="221">
        <v>27</v>
      </c>
      <c r="B33" s="185" t="s">
        <v>1214</v>
      </c>
      <c r="C33" s="186">
        <v>1262</v>
      </c>
      <c r="D33" s="186">
        <f t="shared" si="0"/>
        <v>1262</v>
      </c>
      <c r="E33" s="222">
        <f t="shared" si="1"/>
        <v>0</v>
      </c>
    </row>
    <row r="34" spans="1:5" s="181" customFormat="1" ht="15.75">
      <c r="A34" s="221">
        <v>28</v>
      </c>
      <c r="B34" s="185" t="s">
        <v>1215</v>
      </c>
      <c r="C34" s="186">
        <v>1386</v>
      </c>
      <c r="D34" s="186">
        <f t="shared" si="0"/>
        <v>1386</v>
      </c>
      <c r="E34" s="222">
        <f t="shared" si="1"/>
        <v>0</v>
      </c>
    </row>
    <row r="35" spans="1:5" s="181" customFormat="1" ht="15.75">
      <c r="A35" s="221">
        <v>29</v>
      </c>
      <c r="B35" s="185" t="s">
        <v>1216</v>
      </c>
      <c r="C35" s="186">
        <v>1403</v>
      </c>
      <c r="D35" s="186">
        <f t="shared" si="0"/>
        <v>1403</v>
      </c>
      <c r="E35" s="222">
        <f t="shared" si="1"/>
        <v>0</v>
      </c>
    </row>
    <row r="36" spans="1:5" s="181" customFormat="1" ht="15.75">
      <c r="A36" s="221">
        <v>30</v>
      </c>
      <c r="B36" s="185" t="s">
        <v>1217</v>
      </c>
      <c r="C36" s="186">
        <v>1294</v>
      </c>
      <c r="D36" s="186">
        <f t="shared" si="0"/>
        <v>1294</v>
      </c>
      <c r="E36" s="222">
        <f t="shared" si="1"/>
        <v>0</v>
      </c>
    </row>
    <row r="37" spans="1:5" s="181" customFormat="1" ht="15.75">
      <c r="A37" s="221">
        <v>31</v>
      </c>
      <c r="B37" s="185" t="s">
        <v>1218</v>
      </c>
      <c r="C37" s="186">
        <v>1517</v>
      </c>
      <c r="D37" s="186">
        <f t="shared" si="0"/>
        <v>1517</v>
      </c>
      <c r="E37" s="222">
        <f t="shared" si="1"/>
        <v>0</v>
      </c>
    </row>
    <row r="38" spans="1:5" s="181" customFormat="1" ht="15.75">
      <c r="A38" s="221">
        <v>32</v>
      </c>
      <c r="B38" s="185" t="s">
        <v>1219</v>
      </c>
      <c r="C38" s="186">
        <v>980</v>
      </c>
      <c r="D38" s="186">
        <f t="shared" si="0"/>
        <v>980</v>
      </c>
      <c r="E38" s="222">
        <f t="shared" si="1"/>
        <v>0</v>
      </c>
    </row>
    <row r="39" spans="1:5" s="181" customFormat="1" ht="15.75">
      <c r="A39" s="221">
        <v>33</v>
      </c>
      <c r="B39" s="185" t="s">
        <v>1220</v>
      </c>
      <c r="C39" s="186">
        <v>1905</v>
      </c>
      <c r="D39" s="186">
        <f t="shared" si="0"/>
        <v>1905</v>
      </c>
      <c r="E39" s="222">
        <f t="shared" si="1"/>
        <v>0</v>
      </c>
    </row>
    <row r="40" spans="1:5" s="181" customFormat="1" ht="15.75">
      <c r="A40" s="221">
        <v>34</v>
      </c>
      <c r="B40" s="185" t="s">
        <v>1221</v>
      </c>
      <c r="C40" s="186">
        <v>1434</v>
      </c>
      <c r="D40" s="186">
        <f t="shared" si="0"/>
        <v>1434</v>
      </c>
      <c r="E40" s="222">
        <f t="shared" si="1"/>
        <v>0</v>
      </c>
    </row>
    <row r="41" spans="1:5" s="181" customFormat="1" ht="15.75">
      <c r="A41" s="221">
        <v>35</v>
      </c>
      <c r="B41" s="185" t="s">
        <v>1222</v>
      </c>
      <c r="C41" s="186">
        <v>1287</v>
      </c>
      <c r="D41" s="186">
        <f t="shared" si="0"/>
        <v>1287</v>
      </c>
      <c r="E41" s="222">
        <f t="shared" si="1"/>
        <v>0</v>
      </c>
    </row>
    <row r="42" spans="1:5" s="181" customFormat="1" ht="15.75">
      <c r="A42" s="221">
        <v>36</v>
      </c>
      <c r="B42" s="185" t="s">
        <v>1223</v>
      </c>
      <c r="C42" s="186">
        <v>1366</v>
      </c>
      <c r="D42" s="186">
        <f t="shared" si="0"/>
        <v>1366</v>
      </c>
      <c r="E42" s="222">
        <f t="shared" si="1"/>
        <v>0</v>
      </c>
    </row>
    <row r="43" spans="1:5" s="181" customFormat="1" ht="15.75">
      <c r="A43" s="221">
        <v>37</v>
      </c>
      <c r="B43" s="185" t="s">
        <v>1224</v>
      </c>
      <c r="C43" s="186">
        <v>1718</v>
      </c>
      <c r="D43" s="186">
        <f t="shared" si="0"/>
        <v>1718</v>
      </c>
      <c r="E43" s="222">
        <f t="shared" si="1"/>
        <v>0</v>
      </c>
    </row>
    <row r="44" spans="1:5" s="181" customFormat="1" ht="15.75">
      <c r="A44" s="221">
        <v>38</v>
      </c>
      <c r="B44" s="185" t="s">
        <v>1225</v>
      </c>
      <c r="C44" s="186">
        <v>1381</v>
      </c>
      <c r="D44" s="186">
        <f t="shared" si="0"/>
        <v>1381</v>
      </c>
      <c r="E44" s="222">
        <f t="shared" si="1"/>
        <v>0</v>
      </c>
    </row>
    <row r="45" spans="1:5" s="181" customFormat="1" ht="15.75">
      <c r="A45" s="221">
        <v>39</v>
      </c>
      <c r="B45" s="185" t="s">
        <v>1226</v>
      </c>
      <c r="C45" s="186">
        <v>2215</v>
      </c>
      <c r="D45" s="186">
        <f t="shared" si="0"/>
        <v>2215</v>
      </c>
      <c r="E45" s="222">
        <f t="shared" si="1"/>
        <v>0</v>
      </c>
    </row>
    <row r="46" spans="1:5" s="181" customFormat="1" ht="15.75">
      <c r="A46" s="221">
        <v>40</v>
      </c>
      <c r="B46" s="185" t="s">
        <v>1227</v>
      </c>
      <c r="C46" s="186">
        <v>1396</v>
      </c>
      <c r="D46" s="186">
        <f t="shared" si="0"/>
        <v>1396</v>
      </c>
      <c r="E46" s="222">
        <f t="shared" si="1"/>
        <v>0</v>
      </c>
    </row>
    <row r="47" spans="1:5" s="181" customFormat="1" ht="15.75">
      <c r="A47" s="221">
        <v>41</v>
      </c>
      <c r="B47" s="185" t="s">
        <v>1228</v>
      </c>
      <c r="C47" s="186">
        <v>1026</v>
      </c>
      <c r="D47" s="186">
        <f t="shared" si="0"/>
        <v>1026</v>
      </c>
      <c r="E47" s="222">
        <f t="shared" si="1"/>
        <v>0</v>
      </c>
    </row>
    <row r="48" spans="1:5" s="181" customFormat="1" ht="15.75">
      <c r="A48" s="221">
        <v>42</v>
      </c>
      <c r="B48" s="185" t="s">
        <v>1229</v>
      </c>
      <c r="C48" s="186">
        <v>2366</v>
      </c>
      <c r="D48" s="186">
        <f t="shared" si="0"/>
        <v>2366</v>
      </c>
      <c r="E48" s="222">
        <f t="shared" si="1"/>
        <v>0</v>
      </c>
    </row>
    <row r="49" spans="1:5" s="181" customFormat="1" ht="15.75">
      <c r="A49" s="221">
        <v>43</v>
      </c>
      <c r="B49" s="185" t="s">
        <v>1230</v>
      </c>
      <c r="C49" s="186">
        <v>1052</v>
      </c>
      <c r="D49" s="186">
        <f t="shared" si="0"/>
        <v>1052</v>
      </c>
      <c r="E49" s="222">
        <f t="shared" si="1"/>
        <v>0</v>
      </c>
    </row>
    <row r="50" spans="1:5" s="181" customFormat="1" ht="15.75">
      <c r="A50" s="221">
        <v>44</v>
      </c>
      <c r="B50" s="185" t="s">
        <v>1231</v>
      </c>
      <c r="C50" s="186">
        <v>2035</v>
      </c>
      <c r="D50" s="186">
        <f t="shared" si="0"/>
        <v>2035</v>
      </c>
      <c r="E50" s="222">
        <f t="shared" si="1"/>
        <v>0</v>
      </c>
    </row>
    <row r="51" spans="1:5" s="181" customFormat="1" ht="16.5" thickBot="1">
      <c r="A51" s="223">
        <v>45</v>
      </c>
      <c r="B51" s="224" t="s">
        <v>1232</v>
      </c>
      <c r="C51" s="225">
        <v>2061</v>
      </c>
      <c r="D51" s="225">
        <f t="shared" si="0"/>
        <v>2061</v>
      </c>
      <c r="E51" s="226">
        <f t="shared" si="1"/>
        <v>0</v>
      </c>
    </row>
  </sheetData>
  <mergeCells count="7">
    <mergeCell ref="A1:E1"/>
    <mergeCell ref="C2:E2"/>
    <mergeCell ref="A3:A5"/>
    <mergeCell ref="B3:B5"/>
    <mergeCell ref="C3:C5"/>
    <mergeCell ref="D3:D5"/>
    <mergeCell ref="E3:E5"/>
  </mergeCells>
  <printOptions horizontalCentered="1"/>
  <pageMargins left="0" right="0" top="0.59055118110236227" bottom="0.39370078740157483" header="0.39370078740157483" footer="0.3937007874015748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tabSelected="1" topLeftCell="A2" zoomScale="80" zoomScaleNormal="55" workbookViewId="0">
      <selection activeCell="J39" sqref="J39"/>
    </sheetView>
  </sheetViews>
  <sheetFormatPr defaultColWidth="9.7109375" defaultRowHeight="15.75"/>
  <cols>
    <col min="1" max="1" width="5.85546875" style="187" customWidth="1"/>
    <col min="2" max="2" width="33.42578125" style="188" customWidth="1"/>
    <col min="3" max="4" width="11.7109375" style="188" customWidth="1"/>
    <col min="5" max="6" width="12.85546875" style="188" customWidth="1"/>
    <col min="7" max="7" width="12.85546875" style="188" hidden="1" customWidth="1"/>
    <col min="8" max="8" width="13.5703125" style="188" customWidth="1"/>
    <col min="9" max="9" width="11.85546875" style="188" customWidth="1"/>
    <col min="10" max="10" width="39.140625" style="188" customWidth="1"/>
    <col min="11" max="16384" width="9.7109375" style="188"/>
  </cols>
  <sheetData>
    <row r="1" spans="1:10" ht="67.150000000000006" customHeight="1">
      <c r="A1" s="393" t="s">
        <v>1269</v>
      </c>
      <c r="B1" s="393"/>
      <c r="C1" s="393"/>
      <c r="D1" s="393"/>
      <c r="E1" s="393"/>
      <c r="F1" s="393"/>
      <c r="G1" s="393"/>
      <c r="H1" s="393"/>
      <c r="I1" s="393"/>
      <c r="J1" s="393"/>
    </row>
    <row r="2" spans="1:10" ht="19.899999999999999" customHeight="1" thickBot="1">
      <c r="I2" s="394" t="s">
        <v>1233</v>
      </c>
      <c r="J2" s="394"/>
    </row>
    <row r="3" spans="1:10" s="189" customFormat="1" ht="39.4" customHeight="1">
      <c r="A3" s="376" t="s">
        <v>0</v>
      </c>
      <c r="B3" s="376" t="s">
        <v>782</v>
      </c>
      <c r="C3" s="376" t="s">
        <v>1234</v>
      </c>
      <c r="D3" s="376" t="s">
        <v>1235</v>
      </c>
      <c r="E3" s="376" t="s">
        <v>1236</v>
      </c>
      <c r="F3" s="376" t="s">
        <v>1237</v>
      </c>
      <c r="G3" s="376" t="s">
        <v>1238</v>
      </c>
      <c r="H3" s="376" t="s">
        <v>1239</v>
      </c>
      <c r="I3" s="376" t="s">
        <v>1240</v>
      </c>
      <c r="J3" s="376" t="s">
        <v>280</v>
      </c>
    </row>
    <row r="4" spans="1:10" s="189" customFormat="1" ht="63.75" customHeight="1" thickBot="1">
      <c r="A4" s="378"/>
      <c r="B4" s="378"/>
      <c r="C4" s="378"/>
      <c r="D4" s="378"/>
      <c r="E4" s="378"/>
      <c r="F4" s="378"/>
      <c r="G4" s="378"/>
      <c r="H4" s="378"/>
      <c r="I4" s="378"/>
      <c r="J4" s="378"/>
    </row>
    <row r="5" spans="1:10" s="190" customFormat="1">
      <c r="A5" s="244">
        <v>1</v>
      </c>
      <c r="B5" s="245">
        <v>2</v>
      </c>
      <c r="C5" s="245">
        <v>3</v>
      </c>
      <c r="D5" s="245">
        <v>4</v>
      </c>
      <c r="E5" s="245">
        <v>5</v>
      </c>
      <c r="F5" s="245">
        <v>6</v>
      </c>
      <c r="G5" s="245">
        <v>6</v>
      </c>
      <c r="H5" s="245">
        <v>7</v>
      </c>
      <c r="I5" s="245">
        <v>8</v>
      </c>
      <c r="J5" s="246">
        <v>9</v>
      </c>
    </row>
    <row r="6" spans="1:10" s="193" customFormat="1" ht="22.9" customHeight="1">
      <c r="A6" s="388" t="s">
        <v>1241</v>
      </c>
      <c r="B6" s="389"/>
      <c r="C6" s="191">
        <f>C7+C11+C36</f>
        <v>5001.9778320000005</v>
      </c>
      <c r="D6" s="191">
        <f t="shared" ref="D6:I6" si="0">D7+D11+D36</f>
        <v>29577</v>
      </c>
      <c r="E6" s="191">
        <f t="shared" si="0"/>
        <v>118063</v>
      </c>
      <c r="F6" s="191">
        <f t="shared" si="0"/>
        <v>152641.977832</v>
      </c>
      <c r="G6" s="191">
        <f t="shared" si="0"/>
        <v>24831.032713000001</v>
      </c>
      <c r="H6" s="191">
        <f t="shared" si="0"/>
        <v>144374.088529</v>
      </c>
      <c r="I6" s="191">
        <f t="shared" si="0"/>
        <v>8267.8893029999999</v>
      </c>
      <c r="J6" s="228"/>
    </row>
    <row r="7" spans="1:10" s="193" customFormat="1" ht="47.25">
      <c r="A7" s="247" t="s">
        <v>92</v>
      </c>
      <c r="B7" s="248" t="s">
        <v>1242</v>
      </c>
      <c r="C7" s="249">
        <f>C8</f>
        <v>0</v>
      </c>
      <c r="D7" s="249">
        <f t="shared" ref="D7:I7" si="1">D8</f>
        <v>0</v>
      </c>
      <c r="E7" s="249">
        <f t="shared" si="1"/>
        <v>34914</v>
      </c>
      <c r="F7" s="249">
        <f t="shared" si="1"/>
        <v>34914</v>
      </c>
      <c r="G7" s="249">
        <f t="shared" si="1"/>
        <v>33</v>
      </c>
      <c r="H7" s="249">
        <f t="shared" si="1"/>
        <v>34831.199999999997</v>
      </c>
      <c r="I7" s="249">
        <f t="shared" si="1"/>
        <v>82.800000000000182</v>
      </c>
      <c r="J7" s="250"/>
    </row>
    <row r="8" spans="1:10" s="193" customFormat="1">
      <c r="A8" s="229">
        <v>1</v>
      </c>
      <c r="B8" s="194" t="s">
        <v>103</v>
      </c>
      <c r="C8" s="195">
        <f>C9+C10</f>
        <v>0</v>
      </c>
      <c r="D8" s="195">
        <f t="shared" ref="D8:I8" si="2">D9+D10</f>
        <v>0</v>
      </c>
      <c r="E8" s="195">
        <f t="shared" si="2"/>
        <v>34914</v>
      </c>
      <c r="F8" s="195">
        <f t="shared" si="2"/>
        <v>34914</v>
      </c>
      <c r="G8" s="195">
        <f t="shared" si="2"/>
        <v>33</v>
      </c>
      <c r="H8" s="195">
        <f t="shared" si="2"/>
        <v>34831.199999999997</v>
      </c>
      <c r="I8" s="195">
        <f t="shared" si="2"/>
        <v>82.800000000000182</v>
      </c>
      <c r="J8" s="228" t="s">
        <v>1243</v>
      </c>
    </row>
    <row r="9" spans="1:10" ht="31.5">
      <c r="A9" s="230"/>
      <c r="B9" s="196" t="s">
        <v>1244</v>
      </c>
      <c r="C9" s="197"/>
      <c r="D9" s="198"/>
      <c r="E9" s="198">
        <v>30000</v>
      </c>
      <c r="F9" s="198">
        <f>E9+D9</f>
        <v>30000</v>
      </c>
      <c r="G9" s="198"/>
      <c r="H9" s="198">
        <v>30000</v>
      </c>
      <c r="I9" s="198">
        <f>F9-H9</f>
        <v>0</v>
      </c>
      <c r="J9" s="231"/>
    </row>
    <row r="10" spans="1:10" ht="31.5">
      <c r="A10" s="230"/>
      <c r="B10" s="196" t="s">
        <v>1245</v>
      </c>
      <c r="C10" s="197"/>
      <c r="D10" s="198"/>
      <c r="E10" s="198">
        <v>4914</v>
      </c>
      <c r="F10" s="198">
        <f>E10+D10</f>
        <v>4914</v>
      </c>
      <c r="G10" s="198">
        <v>33</v>
      </c>
      <c r="H10" s="198">
        <v>4831.2</v>
      </c>
      <c r="I10" s="198">
        <f>F10-H10</f>
        <v>82.800000000000182</v>
      </c>
      <c r="J10" s="231"/>
    </row>
    <row r="11" spans="1:10" s="193" customFormat="1" ht="31.5">
      <c r="A11" s="247" t="s">
        <v>96</v>
      </c>
      <c r="B11" s="251" t="s">
        <v>1246</v>
      </c>
      <c r="C11" s="252">
        <f>C12+C15+C18+C31+C33</f>
        <v>5001.9778320000005</v>
      </c>
      <c r="D11" s="252">
        <f t="shared" ref="D11:I11" si="3">D12+D15+D18+D31+D33</f>
        <v>28495</v>
      </c>
      <c r="E11" s="252">
        <f t="shared" si="3"/>
        <v>75271</v>
      </c>
      <c r="F11" s="252">
        <f t="shared" si="3"/>
        <v>108767.977832</v>
      </c>
      <c r="G11" s="252">
        <f t="shared" si="3"/>
        <v>17713.032713000001</v>
      </c>
      <c r="H11" s="252">
        <f t="shared" si="3"/>
        <v>101617.97600899999</v>
      </c>
      <c r="I11" s="252">
        <f t="shared" si="3"/>
        <v>7150.0018229999996</v>
      </c>
      <c r="J11" s="250"/>
    </row>
    <row r="12" spans="1:10" s="193" customFormat="1">
      <c r="A12" s="247">
        <v>1</v>
      </c>
      <c r="B12" s="253" t="s">
        <v>228</v>
      </c>
      <c r="C12" s="252">
        <f>C13+C14</f>
        <v>0</v>
      </c>
      <c r="D12" s="252">
        <f t="shared" ref="D12:I12" si="4">D13+D14</f>
        <v>1200</v>
      </c>
      <c r="E12" s="252">
        <f t="shared" si="4"/>
        <v>0</v>
      </c>
      <c r="F12" s="252">
        <f t="shared" si="4"/>
        <v>1200</v>
      </c>
      <c r="G12" s="252">
        <f t="shared" si="4"/>
        <v>1129.73</v>
      </c>
      <c r="H12" s="252">
        <f t="shared" si="4"/>
        <v>1153.73</v>
      </c>
      <c r="I12" s="252">
        <f t="shared" si="4"/>
        <v>46.27000000000001</v>
      </c>
      <c r="J12" s="250"/>
    </row>
    <row r="13" spans="1:10">
      <c r="A13" s="230"/>
      <c r="B13" s="199" t="s">
        <v>1247</v>
      </c>
      <c r="C13" s="198"/>
      <c r="D13" s="198">
        <v>1000</v>
      </c>
      <c r="E13" s="198"/>
      <c r="F13" s="198">
        <f t="shared" ref="F13:F14" si="5">E13+D13</f>
        <v>1000</v>
      </c>
      <c r="G13" s="198">
        <v>930</v>
      </c>
      <c r="H13" s="198">
        <v>954</v>
      </c>
      <c r="I13" s="198">
        <f t="shared" ref="I13:I35" si="6">F13-H13</f>
        <v>46</v>
      </c>
      <c r="J13" s="231"/>
    </row>
    <row r="14" spans="1:10" ht="47.25">
      <c r="A14" s="230"/>
      <c r="B14" s="196" t="s">
        <v>1248</v>
      </c>
      <c r="C14" s="197"/>
      <c r="D14" s="198">
        <v>200</v>
      </c>
      <c r="E14" s="198"/>
      <c r="F14" s="198">
        <f t="shared" si="5"/>
        <v>200</v>
      </c>
      <c r="G14" s="198">
        <v>199.73</v>
      </c>
      <c r="H14" s="198">
        <v>199.73</v>
      </c>
      <c r="I14" s="198">
        <f t="shared" si="6"/>
        <v>0.27000000000001023</v>
      </c>
      <c r="J14" s="231"/>
    </row>
    <row r="15" spans="1:10" s="193" customFormat="1">
      <c r="A15" s="229">
        <v>2</v>
      </c>
      <c r="B15" s="194" t="s">
        <v>105</v>
      </c>
      <c r="C15" s="195">
        <f>C16+C17</f>
        <v>2000</v>
      </c>
      <c r="D15" s="195">
        <f t="shared" ref="D15:I15" si="7">D16+D17</f>
        <v>2600</v>
      </c>
      <c r="E15" s="195">
        <f t="shared" si="7"/>
        <v>0</v>
      </c>
      <c r="F15" s="195">
        <f t="shared" si="7"/>
        <v>4600</v>
      </c>
      <c r="G15" s="195">
        <f t="shared" si="7"/>
        <v>1428.35</v>
      </c>
      <c r="H15" s="195">
        <f t="shared" si="7"/>
        <v>4535</v>
      </c>
      <c r="I15" s="195">
        <f t="shared" si="7"/>
        <v>65</v>
      </c>
      <c r="J15" s="228"/>
    </row>
    <row r="16" spans="1:10" ht="47.25">
      <c r="A16" s="230"/>
      <c r="B16" s="196" t="s">
        <v>1249</v>
      </c>
      <c r="C16" s="197"/>
      <c r="D16" s="198">
        <v>2600</v>
      </c>
      <c r="E16" s="198"/>
      <c r="F16" s="198">
        <f>E16+D16+C16</f>
        <v>2600</v>
      </c>
      <c r="G16" s="198">
        <v>807.39</v>
      </c>
      <c r="H16" s="198">
        <v>2569</v>
      </c>
      <c r="I16" s="198">
        <f t="shared" si="6"/>
        <v>31</v>
      </c>
      <c r="J16" s="231"/>
    </row>
    <row r="17" spans="1:10" ht="31.5">
      <c r="A17" s="230"/>
      <c r="B17" s="196" t="s">
        <v>1250</v>
      </c>
      <c r="C17" s="197">
        <v>2000</v>
      </c>
      <c r="D17" s="198">
        <v>0</v>
      </c>
      <c r="E17" s="198"/>
      <c r="F17" s="198">
        <f>E17+D17+C17</f>
        <v>2000</v>
      </c>
      <c r="G17" s="198">
        <v>620.96</v>
      </c>
      <c r="H17" s="198">
        <v>1966</v>
      </c>
      <c r="I17" s="198">
        <f t="shared" si="6"/>
        <v>34</v>
      </c>
      <c r="J17" s="231"/>
    </row>
    <row r="18" spans="1:10" s="193" customFormat="1">
      <c r="A18" s="229">
        <v>3</v>
      </c>
      <c r="B18" s="200" t="s">
        <v>79</v>
      </c>
      <c r="C18" s="201">
        <f t="shared" ref="C18:H18" si="8">SUM(C19:C30)</f>
        <v>3001.977832</v>
      </c>
      <c r="D18" s="201">
        <f t="shared" si="8"/>
        <v>14995</v>
      </c>
      <c r="E18" s="201">
        <f t="shared" si="8"/>
        <v>75271</v>
      </c>
      <c r="F18" s="201">
        <f t="shared" si="8"/>
        <v>93267.977832000004</v>
      </c>
      <c r="G18" s="201">
        <f t="shared" si="8"/>
        <v>7044.4527130000006</v>
      </c>
      <c r="H18" s="201">
        <f t="shared" si="8"/>
        <v>87818.746008999995</v>
      </c>
      <c r="I18" s="201">
        <f>SUM(I19:I30)</f>
        <v>5449.2318229999992</v>
      </c>
      <c r="J18" s="228"/>
    </row>
    <row r="19" spans="1:10">
      <c r="A19" s="230"/>
      <c r="B19" s="202" t="s">
        <v>1251</v>
      </c>
      <c r="C19" s="197"/>
      <c r="D19" s="203">
        <v>3500</v>
      </c>
      <c r="E19" s="203"/>
      <c r="F19" s="198">
        <f t="shared" ref="F19:F21" si="9">E19+D19+C19</f>
        <v>3500</v>
      </c>
      <c r="G19" s="203">
        <v>3131.5345170000001</v>
      </c>
      <c r="H19" s="203">
        <v>3245.0788379999999</v>
      </c>
      <c r="I19" s="198">
        <f t="shared" si="6"/>
        <v>254.92116200000009</v>
      </c>
      <c r="J19" s="390"/>
    </row>
    <row r="20" spans="1:10" ht="31.5">
      <c r="A20" s="230"/>
      <c r="B20" s="202" t="s">
        <v>1252</v>
      </c>
      <c r="C20" s="197"/>
      <c r="D20" s="203">
        <v>5000</v>
      </c>
      <c r="E20" s="203"/>
      <c r="F20" s="198">
        <f t="shared" si="9"/>
        <v>5000</v>
      </c>
      <c r="G20" s="203">
        <v>0</v>
      </c>
      <c r="H20" s="203"/>
      <c r="I20" s="198">
        <f t="shared" si="6"/>
        <v>5000</v>
      </c>
      <c r="J20" s="391"/>
    </row>
    <row r="21" spans="1:10" ht="31.5">
      <c r="A21" s="230"/>
      <c r="B21" s="202" t="s">
        <v>1253</v>
      </c>
      <c r="C21" s="197"/>
      <c r="D21" s="203">
        <v>485</v>
      </c>
      <c r="E21" s="203"/>
      <c r="F21" s="198">
        <f t="shared" si="9"/>
        <v>485</v>
      </c>
      <c r="G21" s="203">
        <v>391.904</v>
      </c>
      <c r="H21" s="203">
        <v>391.904</v>
      </c>
      <c r="I21" s="198">
        <f t="shared" si="6"/>
        <v>93.096000000000004</v>
      </c>
      <c r="J21" s="391"/>
    </row>
    <row r="22" spans="1:10" s="360" customFormat="1" ht="63">
      <c r="A22" s="354"/>
      <c r="B22" s="355" t="s">
        <v>1254</v>
      </c>
      <c r="C22" s="356">
        <v>2975.977832</v>
      </c>
      <c r="D22" s="356">
        <v>0</v>
      </c>
      <c r="E22" s="357"/>
      <c r="F22" s="358">
        <f>E22+D22+C22</f>
        <v>2975.977832</v>
      </c>
      <c r="G22" s="359">
        <v>2920.977832</v>
      </c>
      <c r="H22" s="359">
        <v>2877.2495680000002</v>
      </c>
      <c r="I22" s="358">
        <f>F22-H22</f>
        <v>98.728263999999854</v>
      </c>
      <c r="J22" s="391"/>
    </row>
    <row r="23" spans="1:10" ht="31.5">
      <c r="A23" s="230"/>
      <c r="B23" s="205" t="s">
        <v>1255</v>
      </c>
      <c r="C23" s="203"/>
      <c r="D23" s="206">
        <v>585</v>
      </c>
      <c r="E23" s="206"/>
      <c r="F23" s="206">
        <f t="shared" ref="F23:F30" si="10">D23+E23+C23</f>
        <v>585</v>
      </c>
      <c r="G23" s="206">
        <v>574.03636400000005</v>
      </c>
      <c r="H23" s="206">
        <f>574.036364+8.477239</f>
        <v>582.5136030000001</v>
      </c>
      <c r="I23" s="206">
        <f>F23-H23</f>
        <v>2.4863969999998972</v>
      </c>
      <c r="J23" s="392"/>
    </row>
    <row r="24" spans="1:10">
      <c r="A24" s="230"/>
      <c r="B24" s="205" t="s">
        <v>1256</v>
      </c>
      <c r="C24" s="203"/>
      <c r="D24" s="206">
        <v>1000</v>
      </c>
      <c r="E24" s="206"/>
      <c r="F24" s="206">
        <f t="shared" si="10"/>
        <v>1000</v>
      </c>
      <c r="G24" s="206"/>
      <c r="H24" s="206">
        <v>1000</v>
      </c>
      <c r="I24" s="206">
        <f t="shared" ref="I24:I30" si="11">F24-H24</f>
        <v>0</v>
      </c>
      <c r="J24" s="231"/>
    </row>
    <row r="25" spans="1:10">
      <c r="A25" s="230"/>
      <c r="B25" s="205" t="s">
        <v>1257</v>
      </c>
      <c r="C25" s="203"/>
      <c r="D25" s="206">
        <v>300</v>
      </c>
      <c r="E25" s="206"/>
      <c r="F25" s="206">
        <f t="shared" si="10"/>
        <v>300</v>
      </c>
      <c r="G25" s="206"/>
      <c r="H25" s="206">
        <v>300</v>
      </c>
      <c r="I25" s="206">
        <f t="shared" si="11"/>
        <v>0</v>
      </c>
      <c r="J25" s="231"/>
    </row>
    <row r="26" spans="1:10">
      <c r="A26" s="230"/>
      <c r="B26" s="205" t="s">
        <v>1258</v>
      </c>
      <c r="C26" s="203"/>
      <c r="D26" s="206">
        <v>300</v>
      </c>
      <c r="E26" s="206"/>
      <c r="F26" s="206">
        <f t="shared" si="10"/>
        <v>300</v>
      </c>
      <c r="G26" s="206"/>
      <c r="H26" s="206">
        <v>300</v>
      </c>
      <c r="I26" s="206">
        <f t="shared" si="11"/>
        <v>0</v>
      </c>
      <c r="J26" s="231"/>
    </row>
    <row r="27" spans="1:10" ht="31.5">
      <c r="A27" s="230"/>
      <c r="B27" s="205" t="s">
        <v>1259</v>
      </c>
      <c r="C27" s="203"/>
      <c r="D27" s="206">
        <v>3825</v>
      </c>
      <c r="E27" s="206"/>
      <c r="F27" s="206">
        <f t="shared" si="10"/>
        <v>3825</v>
      </c>
      <c r="G27" s="206"/>
      <c r="H27" s="206">
        <v>3825</v>
      </c>
      <c r="I27" s="206">
        <f t="shared" si="11"/>
        <v>0</v>
      </c>
      <c r="J27" s="231"/>
    </row>
    <row r="28" spans="1:10" ht="78.75">
      <c r="A28" s="230"/>
      <c r="B28" s="207" t="s">
        <v>1260</v>
      </c>
      <c r="C28" s="208">
        <v>26</v>
      </c>
      <c r="D28" s="208"/>
      <c r="E28" s="208">
        <v>1905</v>
      </c>
      <c r="F28" s="208">
        <f t="shared" si="10"/>
        <v>1931</v>
      </c>
      <c r="G28" s="208">
        <v>26</v>
      </c>
      <c r="H28" s="208">
        <v>1931</v>
      </c>
      <c r="I28" s="206">
        <f t="shared" si="11"/>
        <v>0</v>
      </c>
      <c r="J28" s="231"/>
    </row>
    <row r="29" spans="1:10" ht="47.25">
      <c r="A29" s="230"/>
      <c r="B29" s="209" t="s">
        <v>205</v>
      </c>
      <c r="C29" s="208"/>
      <c r="D29" s="208"/>
      <c r="E29" s="210">
        <v>50366</v>
      </c>
      <c r="F29" s="208">
        <f t="shared" si="10"/>
        <v>50366</v>
      </c>
      <c r="G29" s="208"/>
      <c r="H29" s="210">
        <v>50366</v>
      </c>
      <c r="I29" s="206">
        <f t="shared" si="11"/>
        <v>0</v>
      </c>
      <c r="J29" s="231"/>
    </row>
    <row r="30" spans="1:10" ht="31.5">
      <c r="A30" s="230"/>
      <c r="B30" s="209" t="s">
        <v>207</v>
      </c>
      <c r="C30" s="208"/>
      <c r="D30" s="208"/>
      <c r="E30" s="210">
        <v>23000</v>
      </c>
      <c r="F30" s="208">
        <f t="shared" si="10"/>
        <v>23000</v>
      </c>
      <c r="G30" s="208"/>
      <c r="H30" s="210">
        <v>23000</v>
      </c>
      <c r="I30" s="206">
        <f t="shared" si="11"/>
        <v>0</v>
      </c>
      <c r="J30" s="231"/>
    </row>
    <row r="31" spans="1:10" s="193" customFormat="1">
      <c r="A31" s="229">
        <v>4</v>
      </c>
      <c r="B31" s="200" t="s">
        <v>81</v>
      </c>
      <c r="C31" s="195">
        <f>C32</f>
        <v>0</v>
      </c>
      <c r="D31" s="195">
        <f t="shared" ref="D31:I31" si="12">D32</f>
        <v>8200</v>
      </c>
      <c r="E31" s="195">
        <f t="shared" si="12"/>
        <v>0</v>
      </c>
      <c r="F31" s="195">
        <f t="shared" si="12"/>
        <v>8200</v>
      </c>
      <c r="G31" s="195">
        <f t="shared" si="12"/>
        <v>8110.5</v>
      </c>
      <c r="H31" s="195">
        <f t="shared" si="12"/>
        <v>8110.5</v>
      </c>
      <c r="I31" s="195">
        <f t="shared" si="12"/>
        <v>89.5</v>
      </c>
      <c r="J31" s="228"/>
    </row>
    <row r="32" spans="1:10" ht="31.5">
      <c r="A32" s="230"/>
      <c r="B32" s="211" t="s">
        <v>1261</v>
      </c>
      <c r="C32" s="197"/>
      <c r="D32" s="198">
        <v>8200</v>
      </c>
      <c r="E32" s="198"/>
      <c r="F32" s="198">
        <f t="shared" ref="F32:F35" si="13">E32+D32+C32</f>
        <v>8200</v>
      </c>
      <c r="G32" s="198">
        <v>8110.5</v>
      </c>
      <c r="H32" s="198">
        <v>8110.5</v>
      </c>
      <c r="I32" s="198">
        <f t="shared" si="6"/>
        <v>89.5</v>
      </c>
      <c r="J32" s="231"/>
    </row>
    <row r="33" spans="1:10" s="193" customFormat="1">
      <c r="A33" s="229">
        <v>5</v>
      </c>
      <c r="B33" s="192" t="s">
        <v>87</v>
      </c>
      <c r="C33" s="195">
        <f>C34+C35</f>
        <v>0</v>
      </c>
      <c r="D33" s="195">
        <f t="shared" ref="D33:I33" si="14">D34+D35</f>
        <v>1500</v>
      </c>
      <c r="E33" s="195">
        <f t="shared" si="14"/>
        <v>0</v>
      </c>
      <c r="F33" s="195">
        <f t="shared" si="14"/>
        <v>1500</v>
      </c>
      <c r="G33" s="195">
        <f t="shared" si="14"/>
        <v>0</v>
      </c>
      <c r="H33" s="195">
        <f t="shared" si="14"/>
        <v>0</v>
      </c>
      <c r="I33" s="195">
        <f t="shared" si="14"/>
        <v>1500</v>
      </c>
      <c r="J33" s="228"/>
    </row>
    <row r="34" spans="1:10">
      <c r="A34" s="230"/>
      <c r="B34" s="212" t="s">
        <v>1262</v>
      </c>
      <c r="C34" s="197"/>
      <c r="D34" s="213">
        <v>1000</v>
      </c>
      <c r="E34" s="198"/>
      <c r="F34" s="198">
        <f t="shared" si="13"/>
        <v>1000</v>
      </c>
      <c r="G34" s="198"/>
      <c r="H34" s="198"/>
      <c r="I34" s="198">
        <f t="shared" si="6"/>
        <v>1000</v>
      </c>
      <c r="J34" s="231"/>
    </row>
    <row r="35" spans="1:10" ht="22.9" customHeight="1">
      <c r="A35" s="232"/>
      <c r="B35" s="212" t="s">
        <v>1263</v>
      </c>
      <c r="C35" s="204"/>
      <c r="D35" s="213">
        <v>500</v>
      </c>
      <c r="E35" s="198"/>
      <c r="F35" s="198">
        <f t="shared" si="13"/>
        <v>500</v>
      </c>
      <c r="G35" s="198"/>
      <c r="H35" s="198"/>
      <c r="I35" s="198">
        <f t="shared" si="6"/>
        <v>500</v>
      </c>
      <c r="J35" s="231"/>
    </row>
    <row r="36" spans="1:10" s="193" customFormat="1" ht="22.9" customHeight="1">
      <c r="A36" s="247" t="s">
        <v>99</v>
      </c>
      <c r="B36" s="254" t="s">
        <v>1264</v>
      </c>
      <c r="C36" s="249">
        <f>C37</f>
        <v>0</v>
      </c>
      <c r="D36" s="249">
        <f t="shared" ref="D36:I36" si="15">D37</f>
        <v>1082</v>
      </c>
      <c r="E36" s="249">
        <f t="shared" si="15"/>
        <v>7878</v>
      </c>
      <c r="F36" s="249">
        <f t="shared" si="15"/>
        <v>8960</v>
      </c>
      <c r="G36" s="249">
        <f t="shared" si="15"/>
        <v>7085</v>
      </c>
      <c r="H36" s="249">
        <f t="shared" si="15"/>
        <v>7924.9125199999999</v>
      </c>
      <c r="I36" s="249">
        <f t="shared" si="15"/>
        <v>1035.0874800000001</v>
      </c>
      <c r="J36" s="255"/>
    </row>
    <row r="37" spans="1:10" s="193" customFormat="1" ht="22.9" customHeight="1">
      <c r="A37" s="227">
        <v>1</v>
      </c>
      <c r="B37" s="214" t="s">
        <v>79</v>
      </c>
      <c r="C37" s="201">
        <f>C38+C39</f>
        <v>0</v>
      </c>
      <c r="D37" s="201">
        <f t="shared" ref="D37:I37" si="16">D38+D39</f>
        <v>1082</v>
      </c>
      <c r="E37" s="201">
        <f t="shared" si="16"/>
        <v>7878</v>
      </c>
      <c r="F37" s="201">
        <f t="shared" si="16"/>
        <v>8960</v>
      </c>
      <c r="G37" s="201">
        <f t="shared" si="16"/>
        <v>7085</v>
      </c>
      <c r="H37" s="201">
        <f t="shared" si="16"/>
        <v>7924.9125199999999</v>
      </c>
      <c r="I37" s="201">
        <f t="shared" si="16"/>
        <v>1035.0874800000001</v>
      </c>
      <c r="J37" s="233"/>
    </row>
    <row r="38" spans="1:10" ht="78.75">
      <c r="A38" s="230"/>
      <c r="B38" s="215" t="s">
        <v>1265</v>
      </c>
      <c r="C38" s="208"/>
      <c r="D38" s="216">
        <v>1082</v>
      </c>
      <c r="E38" s="210"/>
      <c r="F38" s="208">
        <f>D38+E38+C38</f>
        <v>1082</v>
      </c>
      <c r="G38" s="217">
        <v>1010</v>
      </c>
      <c r="H38" s="218">
        <v>1047.48873</v>
      </c>
      <c r="I38" s="206">
        <f>F38-H38</f>
        <v>34.511269999999968</v>
      </c>
      <c r="J38" s="234"/>
    </row>
    <row r="39" spans="1:10" ht="48" thickBot="1">
      <c r="A39" s="235"/>
      <c r="B39" s="236" t="s">
        <v>1266</v>
      </c>
      <c r="C39" s="237"/>
      <c r="D39" s="238">
        <v>0</v>
      </c>
      <c r="E39" s="239">
        <v>7878</v>
      </c>
      <c r="F39" s="237">
        <f>D39+E39+C39</f>
        <v>7878</v>
      </c>
      <c r="G39" s="240">
        <v>6075</v>
      </c>
      <c r="H39" s="241">
        <v>6877.4237899999998</v>
      </c>
      <c r="I39" s="242">
        <f>F39-H39</f>
        <v>1000.5762100000002</v>
      </c>
      <c r="J39" s="243"/>
    </row>
  </sheetData>
  <mergeCells count="14">
    <mergeCell ref="A6:B6"/>
    <mergeCell ref="J19:J23"/>
    <mergeCell ref="A1:J1"/>
    <mergeCell ref="I2:J2"/>
    <mergeCell ref="A3:A4"/>
    <mergeCell ref="B3:B4"/>
    <mergeCell ref="C3:C4"/>
    <mergeCell ref="D3:D4"/>
    <mergeCell ref="E3:E4"/>
    <mergeCell ref="F3:F4"/>
    <mergeCell ref="G3:G4"/>
    <mergeCell ref="H3:H4"/>
    <mergeCell ref="I3:I4"/>
    <mergeCell ref="J3:J4"/>
  </mergeCells>
  <pageMargins left="0.39370078740157483" right="0.19685039370078741" top="0.59055118110236227" bottom="0.74803149606299213" header="0.31496062992125984" footer="0.31496062992125984"/>
  <pageSetup paperSize="9" scale="9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12</vt:i4>
      </vt:variant>
    </vt:vector>
  </HeadingPairs>
  <TitlesOfParts>
    <vt:vector size="23" baseType="lpstr">
      <vt:lpstr>PL 1</vt:lpstr>
      <vt:lpstr>PL2</vt:lpstr>
      <vt:lpstr>PL3</vt:lpstr>
      <vt:lpstr>PL4</vt:lpstr>
      <vt:lpstr>PL5</vt:lpstr>
      <vt:lpstr>PL6</vt:lpstr>
      <vt:lpstr>PL7</vt:lpstr>
      <vt:lpstr>PL8</vt:lpstr>
      <vt:lpstr>PL9</vt:lpstr>
      <vt:lpstr>PL10</vt:lpstr>
      <vt:lpstr>PL11</vt:lpstr>
      <vt:lpstr>'PL7'!_ftn1</vt:lpstr>
      <vt:lpstr>'PL7'!_ftn2</vt:lpstr>
      <vt:lpstr>'PL7'!_ftn3</vt:lpstr>
      <vt:lpstr>'PL7'!_ftnref3</vt:lpstr>
      <vt:lpstr>'PL 1'!Print_Titles</vt:lpstr>
      <vt:lpstr>'PL10'!Print_Titles</vt:lpstr>
      <vt:lpstr>'PL11'!Print_Titles</vt:lpstr>
      <vt:lpstr>'PL2'!Print_Titles</vt:lpstr>
      <vt:lpstr>'PL3'!Print_Titles</vt:lpstr>
      <vt:lpstr>'PL4'!Print_Titles</vt:lpstr>
      <vt:lpstr>'PL5'!Print_Titles</vt:lpstr>
      <vt:lpstr>'PL9'!Print_Titles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2026-06-05T15:50:43Z</dcterms:created>
  <dcterms:modified xsi:type="dcterms:W3CDTF">2026-09-09T01:53:44Z</dcterms:modified>
  <cp:category/>
</cp:coreProperties>
</file>